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7520" windowHeight="12315" tabRatio="788"/>
  </bookViews>
  <sheets>
    <sheet name="主材价格表 " sheetId="10" r:id="rId1"/>
  </sheets>
  <definedNames>
    <definedName name="_xlnm.Print_Titles" localSheetId="0">'主材价格表 '!$1:$4</definedName>
  </definedNames>
  <calcPr calcId="144525"/>
</workbook>
</file>

<file path=xl/sharedStrings.xml><?xml version="1.0" encoding="utf-8"?>
<sst xmlns="http://schemas.openxmlformats.org/spreadsheetml/2006/main" count="619" uniqueCount="292">
  <si>
    <t>龙岩市本级财政投资建设项目缺项材料选用定价审批表</t>
  </si>
  <si>
    <t>项目   基本   情况</t>
  </si>
  <si>
    <t>立项批复项目名称</t>
  </si>
  <si>
    <t>莲南路南侧1号地（原中粉电厂收储地）西侧、南侧规划支路道路工程</t>
  </si>
  <si>
    <t>立项批复文号</t>
  </si>
  <si>
    <t>项目单位</t>
  </si>
  <si>
    <t>福建省龙岩市城市建设投资发展有限公司</t>
  </si>
  <si>
    <t>项目主管部门</t>
  </si>
  <si>
    <t>选用   定价   情况</t>
  </si>
  <si>
    <t>序号</t>
  </si>
  <si>
    <t>材料名称</t>
  </si>
  <si>
    <t>规格与相关要求</t>
  </si>
  <si>
    <t>单位</t>
  </si>
  <si>
    <t>数量</t>
  </si>
  <si>
    <t>编制单位询价，不含税材料单价（元）</t>
  </si>
  <si>
    <t>合计（元）</t>
  </si>
  <si>
    <t>单价来源（三家及以上询价单位名称、联系电话、报价情况或其他参考单价依据）</t>
  </si>
  <si>
    <t>项目单位选定小组意见，不含税材料单价（元）</t>
  </si>
  <si>
    <t>备注</t>
  </si>
  <si>
    <t>镀锌铁丝</t>
  </si>
  <si>
    <t>8#</t>
  </si>
  <si>
    <t>kg</t>
  </si>
  <si>
    <t>龙岩建筑工程信息(新罗)2022年7月份</t>
  </si>
  <si>
    <t>10#</t>
  </si>
  <si>
    <t>12#</t>
  </si>
  <si>
    <t>16#</t>
  </si>
  <si>
    <t>钢丝</t>
  </si>
  <si>
    <t>综合</t>
  </si>
  <si>
    <t>厦门市2021年下半年度建设工程材料市场综合价格</t>
  </si>
  <si>
    <t>镀锌扁钢</t>
  </si>
  <si>
    <t>龙岩建筑工程信息(新罗)2022年7月份折算</t>
  </si>
  <si>
    <t>50*5</t>
  </si>
  <si>
    <t>热浸镀锌</t>
  </si>
  <si>
    <t/>
  </si>
  <si>
    <t>t</t>
  </si>
  <si>
    <t>黄：13659635487</t>
  </si>
  <si>
    <t>镀锌抱箍</t>
  </si>
  <si>
    <t>龙岩建筑工程信息(新罗)2022年6月份中厚钢板</t>
  </si>
  <si>
    <t>镀锌抱箍底衬</t>
  </si>
  <si>
    <t>横梁加劲肋、横梁加劲板、法兰盘</t>
  </si>
  <si>
    <t>角铝</t>
  </si>
  <si>
    <t>1、厦门浦达兴节能设备有限公司25.5元/kg，18259229199；
2、湖南湘联科技有限公司28.8元/kg，13808473342；
3、佛山市汇冕铝业有限公司29元/kg，13360328257；</t>
  </si>
  <si>
    <t>封铅</t>
  </si>
  <si>
    <t>胶圈(承插)</t>
  </si>
  <si>
    <t>DN300</t>
  </si>
  <si>
    <t>个</t>
  </si>
  <si>
    <t>DN400</t>
  </si>
  <si>
    <t>DN600</t>
  </si>
  <si>
    <t>橡胶垫</t>
  </si>
  <si>
    <t>δ2</t>
  </si>
  <si>
    <t>m2</t>
  </si>
  <si>
    <t>塑料薄膜</t>
  </si>
  <si>
    <r>
      <rPr>
        <sz val="9"/>
        <rFont val="宋体"/>
        <charset val="134"/>
      </rPr>
      <t>厦门市</t>
    </r>
    <r>
      <rPr>
        <sz val="9"/>
        <rFont val="宋体"/>
        <charset val="134"/>
      </rPr>
      <t>2021年下半年度建设工程材料市场综合价格</t>
    </r>
  </si>
  <si>
    <t>塑料带</t>
  </si>
  <si>
    <t>20×40000</t>
  </si>
  <si>
    <t>尼龙帽</t>
  </si>
  <si>
    <t>清洁棉布</t>
  </si>
  <si>
    <t>土工布</t>
  </si>
  <si>
    <t>过滤土工布</t>
  </si>
  <si>
    <t>200g/m2</t>
  </si>
  <si>
    <t>1、梧州市长洲区烨腾筛网批发部 13558049299   2.5元/m2
2、成都盈川土工合成材料有限责任公司15928919931  2.6元/m2
3、重庆双友塑胶股份有限公司  13983461688  2.8元/m2</t>
  </si>
  <si>
    <t>300g/m2</t>
  </si>
  <si>
    <t>1、梧州市长洲区烨腾筛网批发部 13558049299   3.5元/m2
2、成都盈川土工合成材料有限责任公司15928919931  3.6元/m2
3、重庆双友塑胶股份有限公司  13983461688  4.8元/m2</t>
  </si>
  <si>
    <t>棉纱</t>
  </si>
  <si>
    <t>麻丝</t>
  </si>
  <si>
    <t>草绳</t>
  </si>
  <si>
    <t>滑动铝槽</t>
  </si>
  <si>
    <t>1.广州市路虎交通设施有限公司17.7元/kg；电话：13609058418；
2.佛山市顺德区永宝铝业有限公司19元/kg；电话13870782521;
3. 成都金尚五金有限公司25元/kg；电话15059903159}</t>
  </si>
  <si>
    <t>施工现场围挡(夹芯压型钢板施工围挡 )</t>
  </si>
  <si>
    <t>1、四川川虹建材有限公司13880300028 100元/m2
2、天津华鲁净化工程有限公司13821327775 80元/m2
3、武汉华诚天星栅栏有限公司13477016160  85元/m2</t>
  </si>
  <si>
    <t>铁钉</t>
  </si>
  <si>
    <t>Φ5以内</t>
  </si>
  <si>
    <t>圆钉</t>
  </si>
  <si>
    <t>垫圈</t>
  </si>
  <si>
    <t>螺母</t>
  </si>
  <si>
    <t>镀锌锁紧螺母</t>
  </si>
  <si>
    <t>3×50</t>
  </si>
  <si>
    <t>地脚螺栓</t>
  </si>
  <si>
    <t>成套</t>
  </si>
  <si>
    <t>㎏</t>
  </si>
  <si>
    <t>带帽带垫螺栓</t>
  </si>
  <si>
    <t>M12×100</t>
  </si>
  <si>
    <t>套</t>
  </si>
  <si>
    <t>M16×150</t>
  </si>
  <si>
    <t>镀锌精制带帽螺栓</t>
  </si>
  <si>
    <t>M10×80</t>
  </si>
  <si>
    <t>M12×40</t>
  </si>
  <si>
    <t>镀锌六角带帽螺栓</t>
  </si>
  <si>
    <t>M8×75</t>
  </si>
  <si>
    <t>精制六角带帽螺栓</t>
  </si>
  <si>
    <t>M12×55</t>
  </si>
  <si>
    <t>拉杆螺栓</t>
  </si>
  <si>
    <t>滑动螺栓</t>
  </si>
  <si>
    <t>连接螺栓</t>
  </si>
  <si>
    <t>膨胀螺栓</t>
  </si>
  <si>
    <t>电焊条</t>
  </si>
  <si>
    <t>结422Φ3.2</t>
  </si>
  <si>
    <t>焊锡</t>
  </si>
  <si>
    <t>焊锡膏</t>
  </si>
  <si>
    <t>合金钢钻头</t>
  </si>
  <si>
    <t>Φ10</t>
  </si>
  <si>
    <t>钢丝刷</t>
  </si>
  <si>
    <t>把</t>
  </si>
  <si>
    <t>钢锯条</t>
  </si>
  <si>
    <t>根</t>
  </si>
  <si>
    <t>尼龙砂轮片</t>
  </si>
  <si>
    <t>Φ150</t>
  </si>
  <si>
    <t>片</t>
  </si>
  <si>
    <t>铁砂布</t>
  </si>
  <si>
    <t>0#-2#</t>
  </si>
  <si>
    <t>张</t>
  </si>
  <si>
    <t>碎石</t>
  </si>
  <si>
    <t>Φ5-10 （细石）</t>
  </si>
  <si>
    <t>m3</t>
  </si>
  <si>
    <t>卵石</t>
  </si>
  <si>
    <t>20预算定额基价</t>
  </si>
  <si>
    <t>砂砾</t>
  </si>
  <si>
    <t>龙岩建筑工程信息(新罗)2022年7月份天然砂石</t>
  </si>
  <si>
    <t>粉煤灰</t>
  </si>
  <si>
    <t>Ⅱ级</t>
  </si>
  <si>
    <t>17基价</t>
  </si>
  <si>
    <t>种植土</t>
  </si>
  <si>
    <t>黑土</t>
  </si>
  <si>
    <t>1、郫县友爱镇宏德苗圃13330963535  46元/m3
2、重庆瑞成园林工程有限公司 13983680920 45元/m3 
3、天津青川园林工程有限公司  13821332195  60元/m3</t>
  </si>
  <si>
    <t>机锯花岗岩路沿石</t>
  </si>
  <si>
    <t>15*30cm</t>
  </si>
  <si>
    <t>m</t>
  </si>
  <si>
    <t>10*32cm</t>
  </si>
  <si>
    <t>混凝土垫块</t>
  </si>
  <si>
    <t>混凝土内撑条</t>
  </si>
  <si>
    <t>20mm×25mm</t>
  </si>
  <si>
    <t>胶合板</t>
  </si>
  <si>
    <t>13厚</t>
  </si>
  <si>
    <t>木丝板</t>
  </si>
  <si>
    <t>25×610×1830</t>
  </si>
  <si>
    <t>杉木桩</t>
  </si>
  <si>
    <t>2.5m-3m，Φ5cm</t>
  </si>
  <si>
    <t>反光玻璃珠</t>
  </si>
  <si>
    <t>铝合金板</t>
  </si>
  <si>
    <t>4.5厚</t>
  </si>
  <si>
    <t>酚醛白漆</t>
  </si>
  <si>
    <t>酚醛调和漆</t>
  </si>
  <si>
    <t>煤焦沥青漆</t>
  </si>
  <si>
    <t>L01-17</t>
  </si>
  <si>
    <t>黑板漆</t>
  </si>
  <si>
    <t>沥青绝缘漆</t>
  </si>
  <si>
    <t>热熔标线涂料</t>
  </si>
  <si>
    <t>热塑标线底漆</t>
  </si>
  <si>
    <t>石油沥青</t>
  </si>
  <si>
    <t>60-100#</t>
  </si>
  <si>
    <t>石油沥青油毡</t>
  </si>
  <si>
    <t>350#</t>
  </si>
  <si>
    <t>石油沥青玛蹄脂</t>
  </si>
  <si>
    <t>汽油</t>
  </si>
  <si>
    <t>90#</t>
  </si>
  <si>
    <t>参照92#汽油</t>
  </si>
  <si>
    <t>冷底子油</t>
  </si>
  <si>
    <t>3：7</t>
  </si>
  <si>
    <t>溶剂汽油</t>
  </si>
  <si>
    <t>200#</t>
  </si>
  <si>
    <t>凡士林油</t>
  </si>
  <si>
    <t>润滑油</t>
  </si>
  <si>
    <t>电力复合酯</t>
  </si>
  <si>
    <t>一级</t>
  </si>
  <si>
    <t>硬脂酸</t>
  </si>
  <si>
    <t>膨胀剂</t>
  </si>
  <si>
    <t>脱模剂</t>
  </si>
  <si>
    <t>药剂</t>
  </si>
  <si>
    <t>金属清洗剂</t>
  </si>
  <si>
    <t>减水剂</t>
  </si>
  <si>
    <t>WR-S</t>
  </si>
  <si>
    <t>氧气</t>
  </si>
  <si>
    <t>乙炔气</t>
  </si>
  <si>
    <t>氯丁橡胶粘接剂</t>
  </si>
  <si>
    <t>球墨铸铁管(T型,胶圈接口)</t>
  </si>
  <si>
    <t xml:space="preserve">
1、福建管悦新材料科技有限公司18650341035：390元/m
2、永畅通（福建）建材有限公司13295976967:410元/m
3、福州市闽旗建材有限公司15359165726：422元/m
4、龙岩建筑工程信息(新罗)2022年7月份307.24元/m</t>
  </si>
  <si>
    <t xml:space="preserve">
1、福建管悦新材料科技有限公司18650341035：501元/m
2、永畅通（福建）建材有限公司13295976967:527元/m
3、福州市闽旗建材有限公司15359165726：542元/m
4、龙岩建筑工程信息(新罗)2022年7月份：505.45元/m</t>
  </si>
  <si>
    <t xml:space="preserve">
1、福建管悦新材料科技有限公司18650341035：1090元/m
2、永畅通（福建）建材有限公司13295976967:1145元/m
3、福州市闽旗建材有限公司15359165726：1178元/m
4、龙岩建筑工程信息(新罗)2022年7月份：858.02元/m</t>
  </si>
  <si>
    <t>硬塑料管</t>
  </si>
  <si>
    <t>DN50</t>
  </si>
  <si>
    <t>橡胶管</t>
  </si>
  <si>
    <t>室内镀锌钢管接头零件</t>
  </si>
  <si>
    <t>硬塑料管接头</t>
  </si>
  <si>
    <t>单臂连体灯杆(架)</t>
  </si>
  <si>
    <t>H=10M,L=2M(主材费包含灯杆、光源等成套灯具价格)  LED120w</t>
  </si>
  <si>
    <t>1、福州永利达照明科技有限公司 徐小可 13305002705 价格：3900元/套. 
2、福建辉盾照明电器有限公司 林先生 0591-87959953 价格：4095元/套.  
3、福建利惠照明电器有限公司 李洪周 18965900733 价格：4290元/套.</t>
  </si>
  <si>
    <t>接地极（板）制作安装(角钢接地极</t>
  </si>
  <si>
    <t>普通土)热镀锌角钢50×50×5，L=2500</t>
  </si>
  <si>
    <t>龙岩建筑工程信息(新罗)2022年7月份（4.64+1.7）换算</t>
  </si>
  <si>
    <t>铜接地线</t>
  </si>
  <si>
    <t>BVR-25</t>
  </si>
  <si>
    <t>自粘性橡胶带</t>
  </si>
  <si>
    <t>20mm×5m</t>
  </si>
  <si>
    <t>卷</t>
  </si>
  <si>
    <t>塑料胶布带</t>
  </si>
  <si>
    <t>25mm×10m</t>
  </si>
  <si>
    <t>裸铜绞线</t>
  </si>
  <si>
    <t>16mm2</t>
  </si>
  <si>
    <t>镀锡裸铜绞线</t>
  </si>
  <si>
    <t>25mm2</t>
  </si>
  <si>
    <t>杆内线</t>
  </si>
  <si>
    <t>BVV-2*2.5</t>
  </si>
  <si>
    <t>1、上联电气科技（福建）有限公司 吴总13960475947 价格：1.84元/m.    
2、无锡江南电缆有限公司 李总15995250655 价格：3.1元/m.             
3、杨帆电缆 陈春秀13626036204 价格：2.9元/m.</t>
  </si>
  <si>
    <t>铝芯聚氯乙烯绝缘聚氯乙烯护套电力电缆</t>
  </si>
  <si>
    <t>YJLHV-5*16</t>
  </si>
  <si>
    <t>1、上联电气科技（福建）有限公司 吴总13960475947 价格：22.65元/m.   
2、无锡江南电缆有限公司 李总15995250655 价格：24.9元/m.            
3、杨帆电缆 陈春秀13626036204 价格：23.8元/m.</t>
  </si>
  <si>
    <t>钢管塑料护口</t>
  </si>
  <si>
    <t>40-50</t>
  </si>
  <si>
    <t>塑料手套</t>
  </si>
  <si>
    <t>ST-32型</t>
  </si>
  <si>
    <t>铜接线端子</t>
  </si>
  <si>
    <t>DT-35</t>
  </si>
  <si>
    <t>镀锌电缆吊挂</t>
  </si>
  <si>
    <t>3.0×50</t>
  </si>
  <si>
    <t>厦门市2021年下半年度建设工程材料市场综合价格折算</t>
  </si>
  <si>
    <t>电缆固定压板</t>
  </si>
  <si>
    <t>铁件</t>
  </si>
  <si>
    <t>镀锌电缆卡子</t>
  </si>
  <si>
    <t>2×35</t>
  </si>
  <si>
    <t>固定卡子</t>
  </si>
  <si>
    <t>3×80</t>
  </si>
  <si>
    <t>肥料</t>
  </si>
  <si>
    <t>铸铁爬梯</t>
  </si>
  <si>
    <t>球墨铸铁爬梯</t>
  </si>
  <si>
    <t>步</t>
  </si>
  <si>
    <t>1.成都汉洁建材有限公司15元/步；电话：18608010844；
2. 湖南新曙光铸造有限公司10元/步；电话18615703159；
3.重庆振坤达交通设施有限公司13元/步；电话18908321880</t>
  </si>
  <si>
    <t>草板纸</t>
  </si>
  <si>
    <t>80#</t>
  </si>
  <si>
    <t>绑扎绳</t>
  </si>
  <si>
    <t>漆刷</t>
  </si>
  <si>
    <t>木柴</t>
  </si>
  <si>
    <t>标志牌</t>
  </si>
  <si>
    <t>塑料扁形</t>
  </si>
  <si>
    <t>钢模支撑</t>
  </si>
  <si>
    <t>木支撑</t>
  </si>
  <si>
    <t>蝴蝶扣</t>
  </si>
  <si>
    <t>钢模板连接件</t>
  </si>
  <si>
    <t>扣件</t>
  </si>
  <si>
    <t>木脚手板</t>
  </si>
  <si>
    <t>500</t>
  </si>
  <si>
    <t>重型双壁硫化智能井盖</t>
  </si>
  <si>
    <t>内径Φ700mm，材质为QT500-7球墨铸铁，等级为D400，重量≥138kg，具有RFID芯片、GPS自动定位、开盖报警远传开关只能功能</t>
  </si>
  <si>
    <t>1、福建管悦新材料科技有限公司18650341035：3500元/套
2、永畅通（福建）建材有限公司13295976967:3675元/套
3、福州市闽旗建材有限公司15359165726：3780元/套</t>
  </si>
  <si>
    <t>轻型双壁硫化智能井盖</t>
  </si>
  <si>
    <t>内径Φ700mm，材质为QT500-7球墨铸铁，等级为C250，具有RFID芯片、GPS自动定位、开盖报警远传开关只能功能</t>
  </si>
  <si>
    <t>轻型球墨铸铁井盖</t>
  </si>
  <si>
    <t>750*1500mm</t>
  </si>
  <si>
    <t>2022年5月份新罗区双孔方井盖1000*750：1042.67元/套
单孔方井盖500*750：518.17元/套</t>
  </si>
  <si>
    <t>圆形铸铁溢流雨水口</t>
  </si>
  <si>
    <t>1、泉泓市政道路设施 13067291993：245
2、鑫宏鑫企业13665055595：250
3、云起市政18859339213：240</t>
  </si>
  <si>
    <t>环保双篦雨水井</t>
  </si>
  <si>
    <t>450*1500双篦（含外壳树脂混凝土、扰流板、截污框、内胆、过滤件属于PP材质，不含安装，不含雨水篦）</t>
  </si>
  <si>
    <t>1、安徽泽亚环保科技有限公司13806917067：6726元/套
2、深圳市绿粤生态科技有限公司13760308966：6514元/套
3、安徽亚井雨水利用科技有限公司15715695520：6640元/套</t>
  </si>
  <si>
    <t>反光膜（含文字）</t>
  </si>
  <si>
    <t>底模Ⅳ类，字膜V类</t>
  </si>
  <si>
    <t xml:space="preserve">1.南宁宗鹏交通器材有限公司13307711690：290元/m2；
2.重庆铭冠交通设施有限公司13658307258：346元/m2 ；
3.成都路多丰科技有限公司13908094813：350/m2  </t>
  </si>
  <si>
    <t>花岗岩障碍墩</t>
  </si>
  <si>
    <t>直径25cm，高67cm</t>
  </si>
  <si>
    <t>座</t>
  </si>
  <si>
    <t>1、五莲威隆石材有限公司18063321444 100元/个
2、山东贵隆石材有限公司18663335588 115元/个；</t>
  </si>
  <si>
    <t>钢垫板</t>
  </si>
  <si>
    <t>δ1-3</t>
  </si>
  <si>
    <t>龙岩建筑工程信息(新罗)2022年7月份薄钢板</t>
  </si>
  <si>
    <t>麻楝</t>
  </si>
  <si>
    <t>胸径15-16cm，高度&gt;400cm，冠幅&gt;200cm，冠形≥二级，假植，全冠</t>
  </si>
  <si>
    <t>株</t>
  </si>
  <si>
    <t>2022年7月份厦门信息价</t>
  </si>
  <si>
    <t>红背桂</t>
  </si>
  <si>
    <t>高度25cm，冠幅20cm ，36株/m2</t>
  </si>
  <si>
    <t>有机肥</t>
  </si>
  <si>
    <t>1、石家庄金丰硕生物科技有限公司：19932128591  740元/t
2、正定康飞生物科技有限公司：18032780792  740元/t
3、石家庄森田肥业有限公司：13373019429  750元/t</t>
  </si>
  <si>
    <t>含税综合价</t>
  </si>
  <si>
    <t>扶桑球</t>
  </si>
  <si>
    <t>高度90-110cm，冠幅110cm，容器苗，可由多株拼组</t>
  </si>
  <si>
    <t>福建省园林苗木信息2022年第1期新罗</t>
  </si>
  <si>
    <t>路灯控制箱</t>
  </si>
  <si>
    <t>含路灯控制器</t>
  </si>
  <si>
    <t>1、福建亿瑞电力科技有限公司 林伟伟 15159089150 含税价格：1812元/台，不含税价格：1604元/台.                                        
2、龙开电气（厦门）有限公司 王总 13950869578 含税价格：2514元/台，不含税价格：2225元/台.                                             
3、福建龙力源电气设备科技有限公司 钟东生13685975981 含税价格:1785元/台，不含税价格：1580元/台.</t>
  </si>
  <si>
    <t>预拌非泵送抗渗混凝土</t>
  </si>
  <si>
    <t>C20P6(42.5) 碎石31.5mm 塌落度120-160mm</t>
  </si>
  <si>
    <t>龙岩建筑工程信息(新罗)2022年7月份抗渗混凝土折算</t>
  </si>
  <si>
    <t>含5km场外运距</t>
  </si>
  <si>
    <t>C30P6(42.5) 碎石31.5mm 塌落度120-160mm</t>
  </si>
  <si>
    <t>C20无砂大孔砼</t>
  </si>
  <si>
    <t>C20</t>
  </si>
  <si>
    <t>龙岩建筑工程信息(新罗)2022年7月份C20细石砼</t>
  </si>
  <si>
    <t>合计</t>
  </si>
  <si>
    <t>专家签署意见</t>
  </si>
  <si>
    <t xml:space="preserve">                          
                                                          年      月      日
        </t>
  </si>
  <si>
    <t>签署意见</t>
  </si>
  <si>
    <t xml:space="preserve">  （内容可另附页）
                                                                 单位负责人：（签字、加盖单位公章）
                                                                    年      月      日
        </t>
  </si>
  <si>
    <t>注：不执行工程造价管理机构发布工程造价信息的建筑材料可只提供必要性和技术性认证。</t>
  </si>
</sst>
</file>

<file path=xl/styles.xml><?xml version="1.0" encoding="utf-8"?>
<styleSheet xmlns="http://schemas.openxmlformats.org/spreadsheetml/2006/main">
  <numFmts count="7">
    <numFmt numFmtId="176" formatCode="0_ "/>
    <numFmt numFmtId="44" formatCode="_ &quot;￥&quot;* #,##0.00_ ;_ &quot;￥&quot;* \-#,##0.00_ ;_ &quot;￥&quot;* &quot;-&quot;??_ ;_ @_ "/>
    <numFmt numFmtId="42" formatCode="_ &quot;￥&quot;* #,##0_ ;_ &quot;￥&quot;* \-#,##0_ ;_ &quot;￥&quot;* &quot;-&quot;_ ;_ @_ "/>
    <numFmt numFmtId="177" formatCode="0.00_ "/>
    <numFmt numFmtId="41" formatCode="_ * #,##0_ ;_ * \-#,##0_ ;_ * &quot;-&quot;_ ;_ @_ "/>
    <numFmt numFmtId="43" formatCode="_ * #,##0.00_ ;_ * \-#,##0.00_ ;_ * &quot;-&quot;??_ ;_ @_ "/>
    <numFmt numFmtId="178" formatCode="0.000"/>
  </numFmts>
  <fonts count="26">
    <font>
      <sz val="11"/>
      <color theme="1"/>
      <name val="宋体"/>
      <charset val="134"/>
      <scheme val="minor"/>
    </font>
    <font>
      <sz val="9"/>
      <name val="宋体"/>
      <charset val="134"/>
    </font>
    <font>
      <sz val="18"/>
      <name val="宋体"/>
      <charset val="134"/>
    </font>
    <font>
      <sz val="9"/>
      <color rgb="FFFF0000"/>
      <name val="宋体"/>
      <charset val="134"/>
    </font>
    <font>
      <b/>
      <sz val="11"/>
      <color rgb="FF3F3F3F"/>
      <name val="宋体"/>
      <charset val="0"/>
      <scheme val="minor"/>
    </font>
    <font>
      <sz val="11"/>
      <color rgb="FF9C0006"/>
      <name val="宋体"/>
      <charset val="0"/>
      <scheme val="minor"/>
    </font>
    <font>
      <sz val="11"/>
      <color rgb="FFFA7D00"/>
      <name val="宋体"/>
      <charset val="0"/>
      <scheme val="minor"/>
    </font>
    <font>
      <i/>
      <sz val="11"/>
      <color rgb="FF7F7F7F"/>
      <name val="宋体"/>
      <charset val="0"/>
      <scheme val="minor"/>
    </font>
    <font>
      <sz val="11"/>
      <color theme="1"/>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u/>
      <sz val="11"/>
      <color rgb="FF0000FF"/>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sz val="10"/>
      <name val="Arial"/>
      <charset val="134"/>
    </font>
    <font>
      <b/>
      <sz val="15"/>
      <color theme="3"/>
      <name val="宋体"/>
      <charset val="134"/>
      <scheme val="minor"/>
    </font>
    <font>
      <sz val="12"/>
      <name val="宋体"/>
      <charset val="134"/>
    </font>
    <font>
      <sz val="11"/>
      <color theme="1"/>
      <name val="Calibri"/>
      <charset val="134"/>
    </font>
    <font>
      <b/>
      <sz val="11"/>
      <color rgb="FFFA7D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rgb="FF000000"/>
      </patternFill>
    </fill>
    <fill>
      <patternFill patternType="solid">
        <fgColor rgb="FFF2F2F2"/>
        <bgColor indexed="64"/>
      </patternFill>
    </fill>
    <fill>
      <patternFill patternType="solid">
        <fgColor rgb="FFFFC7CE"/>
        <bgColor indexed="64"/>
      </patternFill>
    </fill>
    <fill>
      <patternFill patternType="solid">
        <fgColor theme="6"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53">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5" fillId="9"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1" borderId="0" applyNumberFormat="0" applyBorder="0" applyAlignment="0" applyProtection="0">
      <alignment vertical="center"/>
    </xf>
    <xf numFmtId="0" fontId="5" fillId="4" borderId="0" applyNumberFormat="0" applyBorder="0" applyAlignment="0" applyProtection="0">
      <alignment vertical="center"/>
    </xf>
    <xf numFmtId="43" fontId="0" fillId="0" borderId="0" applyFont="0" applyFill="0" applyBorder="0" applyAlignment="0" applyProtection="0">
      <alignment vertical="center"/>
    </xf>
    <xf numFmtId="0" fontId="12" fillId="1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5" borderId="16" applyNumberFormat="0" applyFont="0" applyAlignment="0" applyProtection="0">
      <alignment vertical="center"/>
    </xf>
    <xf numFmtId="0" fontId="12" fillId="16"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xf numFmtId="0" fontId="7"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0" borderId="0">
      <alignment vertical="center"/>
    </xf>
    <xf numFmtId="0" fontId="11" fillId="0" borderId="12" applyNumberFormat="0" applyFill="0" applyAlignment="0" applyProtection="0">
      <alignment vertical="center"/>
    </xf>
    <xf numFmtId="0" fontId="12" fillId="12" borderId="0" applyNumberFormat="0" applyBorder="0" applyAlignment="0" applyProtection="0">
      <alignment vertical="center"/>
    </xf>
    <xf numFmtId="0" fontId="18" fillId="0" borderId="15" applyNumberFormat="0" applyFill="0" applyAlignment="0" applyProtection="0">
      <alignment vertical="center"/>
    </xf>
    <xf numFmtId="0" fontId="12" fillId="17" borderId="0" applyNumberFormat="0" applyBorder="0" applyAlignment="0" applyProtection="0">
      <alignment vertical="center"/>
    </xf>
    <xf numFmtId="0" fontId="4" fillId="3" borderId="9" applyNumberFormat="0" applyAlignment="0" applyProtection="0">
      <alignment vertical="center"/>
    </xf>
    <xf numFmtId="0" fontId="24" fillId="3" borderId="13" applyNumberFormat="0" applyAlignment="0" applyProtection="0">
      <alignment vertical="center"/>
    </xf>
    <xf numFmtId="0" fontId="10" fillId="7" borderId="11" applyNumberFormat="0" applyAlignment="0" applyProtection="0">
      <alignment vertical="center"/>
    </xf>
    <xf numFmtId="0" fontId="8" fillId="18" borderId="0" applyNumberFormat="0" applyBorder="0" applyAlignment="0" applyProtection="0">
      <alignment vertical="center"/>
    </xf>
    <xf numFmtId="0" fontId="12" fillId="10" borderId="0" applyNumberFormat="0" applyBorder="0" applyAlignment="0" applyProtection="0">
      <alignment vertical="center"/>
    </xf>
    <xf numFmtId="0" fontId="6" fillId="0" borderId="10" applyNumberFormat="0" applyFill="0" applyAlignment="0" applyProtection="0">
      <alignment vertical="center"/>
    </xf>
    <xf numFmtId="0" fontId="17" fillId="0" borderId="14" applyNumberFormat="0" applyFill="0" applyAlignment="0" applyProtection="0">
      <alignment vertical="center"/>
    </xf>
    <xf numFmtId="0" fontId="9" fillId="6" borderId="0" applyNumberFormat="0" applyBorder="0" applyAlignment="0" applyProtection="0">
      <alignment vertical="center"/>
    </xf>
    <xf numFmtId="0" fontId="25" fillId="21" borderId="0" applyNumberFormat="0" applyBorder="0" applyAlignment="0" applyProtection="0">
      <alignment vertical="center"/>
    </xf>
    <xf numFmtId="0" fontId="8" fillId="20" borderId="0" applyNumberFormat="0" applyBorder="0" applyAlignment="0" applyProtection="0">
      <alignment vertical="center"/>
    </xf>
    <xf numFmtId="0" fontId="12" fillId="8" borderId="0" applyNumberFormat="0" applyBorder="0" applyAlignment="0" applyProtection="0">
      <alignment vertical="center"/>
    </xf>
    <xf numFmtId="0" fontId="8" fillId="22" borderId="0" applyNumberFormat="0" applyBorder="0" applyAlignment="0" applyProtection="0">
      <alignment vertical="center"/>
    </xf>
    <xf numFmtId="0" fontId="8" fillId="24" borderId="0" applyNumberFormat="0" applyBorder="0" applyAlignment="0" applyProtection="0">
      <alignment vertical="center"/>
    </xf>
    <xf numFmtId="0" fontId="8" fillId="13" borderId="0" applyNumberFormat="0" applyBorder="0" applyAlignment="0" applyProtection="0">
      <alignment vertical="center"/>
    </xf>
    <xf numFmtId="0" fontId="8" fillId="25" borderId="0" applyNumberFormat="0" applyBorder="0" applyAlignment="0" applyProtection="0">
      <alignment vertical="center"/>
    </xf>
    <xf numFmtId="0" fontId="12" fillId="23" borderId="0" applyNumberFormat="0" applyBorder="0" applyAlignment="0" applyProtection="0">
      <alignment vertical="center"/>
    </xf>
    <xf numFmtId="0" fontId="12" fillId="26" borderId="0" applyNumberFormat="0" applyBorder="0" applyAlignment="0" applyProtection="0">
      <alignment vertical="center"/>
    </xf>
    <xf numFmtId="0" fontId="8" fillId="28" borderId="0" applyNumberFormat="0" applyBorder="0" applyAlignment="0" applyProtection="0">
      <alignment vertical="center"/>
    </xf>
    <xf numFmtId="0" fontId="8" fillId="29" borderId="0" applyNumberFormat="0" applyBorder="0" applyAlignment="0" applyProtection="0">
      <alignment vertical="center"/>
    </xf>
    <xf numFmtId="0" fontId="12" fillId="31" borderId="0" applyNumberFormat="0" applyBorder="0" applyAlignment="0" applyProtection="0">
      <alignment vertical="center"/>
    </xf>
    <xf numFmtId="0" fontId="8" fillId="32" borderId="0" applyNumberFormat="0" applyBorder="0" applyAlignment="0" applyProtection="0">
      <alignment vertical="center"/>
    </xf>
    <xf numFmtId="0" fontId="12" fillId="27" borderId="0" applyNumberFormat="0" applyBorder="0" applyAlignment="0" applyProtection="0">
      <alignment vertical="center"/>
    </xf>
    <xf numFmtId="0" fontId="12" fillId="33" borderId="0" applyNumberFormat="0" applyBorder="0" applyAlignment="0" applyProtection="0">
      <alignment vertical="center"/>
    </xf>
    <xf numFmtId="0" fontId="8" fillId="30" borderId="0" applyNumberFormat="0" applyBorder="0" applyAlignment="0" applyProtection="0">
      <alignment vertical="center"/>
    </xf>
    <xf numFmtId="0" fontId="12" fillId="19" borderId="0" applyNumberFormat="0" applyBorder="0" applyAlignment="0" applyProtection="0">
      <alignment vertical="center"/>
    </xf>
    <xf numFmtId="0" fontId="23" fillId="0" borderId="0"/>
    <xf numFmtId="0" fontId="22" fillId="0" borderId="0"/>
  </cellStyleXfs>
  <cellXfs count="31">
    <xf numFmtId="0" fontId="0" fillId="0" borderId="0" xfId="0">
      <alignment vertical="center"/>
    </xf>
    <xf numFmtId="0" fontId="1" fillId="0" borderId="0" xfId="0" applyFont="1" applyFill="1" applyBorder="1" applyAlignment="1">
      <alignment horizontal="center" vertical="center" wrapText="1"/>
    </xf>
    <xf numFmtId="0" fontId="1" fillId="0" borderId="0" xfId="51" applyFont="1" applyFill="1" applyAlignment="1">
      <alignment horizontal="center"/>
    </xf>
    <xf numFmtId="0" fontId="1" fillId="0" borderId="0" xfId="0" applyFont="1" applyFill="1" applyAlignment="1">
      <alignment horizontal="center" vertical="center" wrapText="1"/>
    </xf>
    <xf numFmtId="176" fontId="1" fillId="0" borderId="0" xfId="0" applyNumberFormat="1" applyFont="1" applyFill="1" applyAlignment="1">
      <alignment horizontal="center" vertical="center" wrapText="1"/>
    </xf>
    <xf numFmtId="177" fontId="1" fillId="0" borderId="0" xfId="0" applyNumberFormat="1" applyFont="1" applyFill="1" applyAlignment="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1" xfId="51" applyNumberFormat="1" applyFont="1" applyFill="1" applyBorder="1" applyAlignment="1">
      <alignment horizontal="center" vertical="center" wrapText="1"/>
    </xf>
    <xf numFmtId="178" fontId="1" fillId="0" borderId="1" xfId="51" applyNumberFormat="1" applyFont="1" applyFill="1" applyBorder="1" applyAlignment="1">
      <alignment horizontal="center" vertical="center" wrapText="1" shrinkToFit="1"/>
    </xf>
    <xf numFmtId="2" fontId="1" fillId="0" borderId="1" xfId="51" applyNumberFormat="1" applyFont="1" applyFill="1" applyBorder="1" applyAlignment="1">
      <alignment horizontal="center" vertical="center" wrapText="1" shrinkToFit="1"/>
    </xf>
    <xf numFmtId="0" fontId="1" fillId="0" borderId="1" xfId="51" applyFont="1" applyFill="1" applyBorder="1" applyAlignment="1">
      <alignment horizontal="center" vertical="center" wrapText="1"/>
    </xf>
    <xf numFmtId="177" fontId="1" fillId="0" borderId="1" xfId="51" applyNumberFormat="1" applyFont="1" applyFill="1" applyBorder="1" applyAlignment="1">
      <alignment horizontal="center" vertical="center" wrapText="1"/>
    </xf>
    <xf numFmtId="177" fontId="3" fillId="0" borderId="1" xfId="51" applyNumberFormat="1" applyFont="1" applyFill="1" applyBorder="1" applyAlignment="1">
      <alignment horizontal="center" vertical="center" wrapText="1"/>
    </xf>
    <xf numFmtId="0" fontId="1" fillId="0" borderId="4" xfId="51" applyFont="1" applyFill="1" applyBorder="1" applyAlignment="1">
      <alignment horizontal="center" vertical="center" wrapText="1"/>
    </xf>
    <xf numFmtId="0" fontId="3" fillId="0" borderId="1" xfId="51" applyFont="1" applyFill="1" applyBorder="1" applyAlignment="1">
      <alignment horizontal="center" vertical="center" wrapText="1"/>
    </xf>
    <xf numFmtId="0" fontId="1" fillId="0" borderId="5" xfId="0" applyFont="1" applyFill="1" applyBorder="1" applyAlignment="1">
      <alignment horizontal="center" vertical="top" wrapText="1"/>
    </xf>
    <xf numFmtId="2" fontId="1" fillId="0" borderId="1"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176" fontId="1" fillId="0" borderId="7" xfId="0" applyNumberFormat="1" applyFont="1" applyFill="1" applyBorder="1" applyAlignment="1">
      <alignment horizontal="center" vertical="center" wrapText="1"/>
    </xf>
    <xf numFmtId="177" fontId="1" fillId="0" borderId="7" xfId="0" applyNumberFormat="1"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2" borderId="1" xfId="0" applyFont="1" applyFill="1" applyBorder="1" applyAlignment="1">
      <alignment horizontal="center" vertical="center" wrapText="1"/>
    </xf>
    <xf numFmtId="177" fontId="1" fillId="2" borderId="1" xfId="0" applyNumberFormat="1"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2" xfId="18"/>
    <cellStyle name="解释性文本" xfId="19" builtinId="53"/>
    <cellStyle name="标题 1" xfId="20" builtinId="16"/>
    <cellStyle name="常规 9" xfId="21"/>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常规 11" xfId="52"/>
  </cellStyles>
  <tableStyles count="0" defaultTableStyle="TableStyleMedium2"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156"/>
  <sheetViews>
    <sheetView tabSelected="1" zoomScale="115" zoomScaleNormal="115" workbookViewId="0">
      <selection activeCell="J80" sqref="J80"/>
    </sheetView>
  </sheetViews>
  <sheetFormatPr defaultColWidth="9" defaultRowHeight="37.95" customHeight="1"/>
  <cols>
    <col min="1" max="1" width="3.10833333333333" style="3" customWidth="1"/>
    <col min="2" max="2" width="4.33333333333333" style="3" customWidth="1"/>
    <col min="3" max="3" width="18.1583333333333" style="3" customWidth="1"/>
    <col min="4" max="4" width="27.1083333333333" style="3" customWidth="1"/>
    <col min="5" max="5" width="5.225" style="3" customWidth="1"/>
    <col min="6" max="6" width="10.8166666666667" style="4" customWidth="1"/>
    <col min="7" max="7" width="10.7583333333333" style="5" customWidth="1"/>
    <col min="8" max="8" width="13.575" style="3" customWidth="1"/>
    <col min="9" max="9" width="57" style="5" customWidth="1"/>
    <col min="10" max="10" width="13.225" style="5" customWidth="1"/>
    <col min="11" max="11" width="12.1083333333333" style="3" customWidth="1"/>
    <col min="12" max="12" width="9" style="3"/>
    <col min="13" max="13" width="13.775" style="3"/>
    <col min="14" max="16384" width="9" style="3"/>
  </cols>
  <sheetData>
    <row r="1" s="1" customFormat="1" customHeight="1" spans="1:11">
      <c r="A1" s="6" t="s">
        <v>0</v>
      </c>
      <c r="B1" s="6"/>
      <c r="C1" s="6"/>
      <c r="D1" s="6"/>
      <c r="E1" s="6"/>
      <c r="F1" s="7"/>
      <c r="G1" s="8"/>
      <c r="H1" s="6"/>
      <c r="I1" s="8"/>
      <c r="J1" s="8"/>
      <c r="K1" s="6"/>
    </row>
    <row r="2" s="1" customFormat="1" ht="28" customHeight="1" spans="1:11">
      <c r="A2" s="9" t="s">
        <v>1</v>
      </c>
      <c r="B2" s="9" t="s">
        <v>2</v>
      </c>
      <c r="C2" s="9"/>
      <c r="D2" s="9" t="s">
        <v>3</v>
      </c>
      <c r="E2" s="9"/>
      <c r="F2" s="10"/>
      <c r="G2" s="11"/>
      <c r="H2" s="9"/>
      <c r="I2" s="11" t="s">
        <v>4</v>
      </c>
      <c r="J2" s="11"/>
      <c r="K2" s="9"/>
    </row>
    <row r="3" s="1" customFormat="1" ht="40.95" customHeight="1" spans="1:11">
      <c r="A3" s="9"/>
      <c r="B3" s="9" t="s">
        <v>5</v>
      </c>
      <c r="C3" s="9"/>
      <c r="D3" s="9" t="s">
        <v>6</v>
      </c>
      <c r="E3" s="9"/>
      <c r="F3" s="10"/>
      <c r="G3" s="11"/>
      <c r="H3" s="9"/>
      <c r="I3" s="11" t="s">
        <v>7</v>
      </c>
      <c r="J3" s="11"/>
      <c r="K3" s="9"/>
    </row>
    <row r="4" s="1" customFormat="1" ht="45" customHeight="1" spans="1:11">
      <c r="A4" s="12" t="s">
        <v>8</v>
      </c>
      <c r="B4" s="9" t="s">
        <v>9</v>
      </c>
      <c r="C4" s="9" t="s">
        <v>10</v>
      </c>
      <c r="D4" s="9" t="s">
        <v>11</v>
      </c>
      <c r="E4" s="9" t="s">
        <v>12</v>
      </c>
      <c r="F4" s="10" t="s">
        <v>13</v>
      </c>
      <c r="G4" s="11" t="s">
        <v>14</v>
      </c>
      <c r="H4" s="9" t="s">
        <v>15</v>
      </c>
      <c r="I4" s="11" t="s">
        <v>16</v>
      </c>
      <c r="J4" s="11" t="s">
        <v>17</v>
      </c>
      <c r="K4" s="9" t="s">
        <v>18</v>
      </c>
    </row>
    <row r="5" s="2" customFormat="1" ht="16.3" customHeight="1" spans="1:11">
      <c r="A5" s="13"/>
      <c r="B5" s="14">
        <v>1</v>
      </c>
      <c r="C5" s="14" t="s">
        <v>19</v>
      </c>
      <c r="D5" s="14" t="s">
        <v>20</v>
      </c>
      <c r="E5" s="14" t="s">
        <v>21</v>
      </c>
      <c r="F5" s="15">
        <v>5</v>
      </c>
      <c r="G5" s="15">
        <v>8.1</v>
      </c>
      <c r="H5" s="16">
        <f>F5*G5</f>
        <v>40.5</v>
      </c>
      <c r="I5" s="17" t="s">
        <v>22</v>
      </c>
      <c r="J5" s="18">
        <f>G5</f>
        <v>8.1</v>
      </c>
      <c r="K5" s="17"/>
    </row>
    <row r="6" s="2" customFormat="1" ht="16.3" customHeight="1" spans="1:11">
      <c r="A6" s="13"/>
      <c r="B6" s="14">
        <v>2</v>
      </c>
      <c r="C6" s="14" t="s">
        <v>19</v>
      </c>
      <c r="D6" s="14" t="s">
        <v>23</v>
      </c>
      <c r="E6" s="14" t="s">
        <v>21</v>
      </c>
      <c r="F6" s="15">
        <v>466.676</v>
      </c>
      <c r="G6" s="15">
        <v>8.1</v>
      </c>
      <c r="H6" s="16">
        <f t="shared" ref="H6:H37" si="0">F6*G6</f>
        <v>3780.0756</v>
      </c>
      <c r="I6" s="17" t="s">
        <v>22</v>
      </c>
      <c r="J6" s="18">
        <f t="shared" ref="J6:J32" si="1">G6</f>
        <v>8.1</v>
      </c>
      <c r="K6" s="17"/>
    </row>
    <row r="7" s="2" customFormat="1" ht="16.3" customHeight="1" spans="1:11">
      <c r="A7" s="13"/>
      <c r="B7" s="14">
        <v>3</v>
      </c>
      <c r="C7" s="14" t="s">
        <v>19</v>
      </c>
      <c r="D7" s="14" t="s">
        <v>24</v>
      </c>
      <c r="E7" s="14" t="s">
        <v>21</v>
      </c>
      <c r="F7" s="15">
        <v>3.422</v>
      </c>
      <c r="G7" s="15">
        <v>8.1</v>
      </c>
      <c r="H7" s="16">
        <f t="shared" si="0"/>
        <v>27.7182</v>
      </c>
      <c r="I7" s="17" t="s">
        <v>22</v>
      </c>
      <c r="J7" s="18">
        <f t="shared" si="1"/>
        <v>8.1</v>
      </c>
      <c r="K7" s="17"/>
    </row>
    <row r="8" s="2" customFormat="1" ht="16.3" customHeight="1" spans="1:11">
      <c r="A8" s="13"/>
      <c r="B8" s="14">
        <v>4</v>
      </c>
      <c r="C8" s="14" t="s">
        <v>19</v>
      </c>
      <c r="D8" s="14" t="s">
        <v>25</v>
      </c>
      <c r="E8" s="14" t="s">
        <v>21</v>
      </c>
      <c r="F8" s="15">
        <v>23.231</v>
      </c>
      <c r="G8" s="15">
        <v>8.1</v>
      </c>
      <c r="H8" s="16">
        <f t="shared" si="0"/>
        <v>188.1711</v>
      </c>
      <c r="I8" s="17" t="s">
        <v>22</v>
      </c>
      <c r="J8" s="18">
        <f t="shared" si="1"/>
        <v>8.1</v>
      </c>
      <c r="K8" s="17"/>
    </row>
    <row r="9" s="2" customFormat="1" ht="16.3" customHeight="1" spans="1:11">
      <c r="A9" s="13"/>
      <c r="B9" s="14">
        <v>5</v>
      </c>
      <c r="C9" s="14" t="s">
        <v>26</v>
      </c>
      <c r="D9" s="14" t="s">
        <v>27</v>
      </c>
      <c r="E9" s="14" t="s">
        <v>21</v>
      </c>
      <c r="F9" s="15">
        <v>0.378</v>
      </c>
      <c r="G9" s="15">
        <v>6.16</v>
      </c>
      <c r="H9" s="16">
        <f t="shared" si="0"/>
        <v>2.32848</v>
      </c>
      <c r="I9" s="17" t="s">
        <v>28</v>
      </c>
      <c r="J9" s="18">
        <f t="shared" si="1"/>
        <v>6.16</v>
      </c>
      <c r="K9" s="17"/>
    </row>
    <row r="10" s="2" customFormat="1" ht="27.9" customHeight="1" spans="1:11">
      <c r="A10" s="13"/>
      <c r="B10" s="14">
        <v>6</v>
      </c>
      <c r="C10" s="14" t="s">
        <v>29</v>
      </c>
      <c r="D10" s="14" t="s">
        <v>27</v>
      </c>
      <c r="E10" s="14" t="s">
        <v>21</v>
      </c>
      <c r="F10" s="15">
        <v>1464.036</v>
      </c>
      <c r="G10" s="15">
        <v>6</v>
      </c>
      <c r="H10" s="16">
        <f t="shared" si="0"/>
        <v>8784.216</v>
      </c>
      <c r="I10" s="17" t="s">
        <v>30</v>
      </c>
      <c r="J10" s="19">
        <v>5.7</v>
      </c>
      <c r="K10" s="17"/>
    </row>
    <row r="11" s="2" customFormat="1" ht="16.3" customHeight="1" spans="1:11">
      <c r="A11" s="13"/>
      <c r="B11" s="14">
        <v>7</v>
      </c>
      <c r="C11" s="14" t="s">
        <v>29</v>
      </c>
      <c r="D11" s="14" t="s">
        <v>31</v>
      </c>
      <c r="E11" s="14" t="s">
        <v>21</v>
      </c>
      <c r="F11" s="15">
        <v>212.386</v>
      </c>
      <c r="G11" s="15">
        <v>6</v>
      </c>
      <c r="H11" s="16">
        <f t="shared" si="0"/>
        <v>1274.316</v>
      </c>
      <c r="I11" s="17" t="s">
        <v>30</v>
      </c>
      <c r="J11" s="19">
        <v>5.7</v>
      </c>
      <c r="K11" s="17"/>
    </row>
    <row r="12" s="2" customFormat="1" ht="16.3" customHeight="1" spans="1:11">
      <c r="A12" s="13"/>
      <c r="B12" s="14">
        <v>8</v>
      </c>
      <c r="C12" s="14" t="s">
        <v>32</v>
      </c>
      <c r="D12" s="14" t="s">
        <v>33</v>
      </c>
      <c r="E12" s="14" t="s">
        <v>34</v>
      </c>
      <c r="F12" s="15">
        <v>9.392</v>
      </c>
      <c r="G12" s="15">
        <v>1700</v>
      </c>
      <c r="H12" s="16">
        <f t="shared" si="0"/>
        <v>15966.4</v>
      </c>
      <c r="I12" s="17" t="s">
        <v>35</v>
      </c>
      <c r="J12" s="18">
        <f t="shared" si="1"/>
        <v>1700</v>
      </c>
      <c r="K12" s="17"/>
    </row>
    <row r="13" s="2" customFormat="1" ht="16.3" customHeight="1" spans="1:11">
      <c r="A13" s="13"/>
      <c r="B13" s="14">
        <v>9</v>
      </c>
      <c r="C13" s="14" t="s">
        <v>36</v>
      </c>
      <c r="D13" s="14" t="s">
        <v>33</v>
      </c>
      <c r="E13" s="14" t="s">
        <v>21</v>
      </c>
      <c r="F13" s="15">
        <v>426.934</v>
      </c>
      <c r="G13" s="15">
        <v>4.053</v>
      </c>
      <c r="H13" s="16">
        <f t="shared" si="0"/>
        <v>1730.363502</v>
      </c>
      <c r="I13" s="17" t="s">
        <v>37</v>
      </c>
      <c r="J13" s="19">
        <v>6.5</v>
      </c>
      <c r="K13" s="17"/>
    </row>
    <row r="14" s="2" customFormat="1" ht="16.3" customHeight="1" spans="1:11">
      <c r="A14" s="13"/>
      <c r="B14" s="14">
        <v>10</v>
      </c>
      <c r="C14" s="14" t="s">
        <v>38</v>
      </c>
      <c r="D14" s="14" t="s">
        <v>33</v>
      </c>
      <c r="E14" s="14" t="s">
        <v>21</v>
      </c>
      <c r="F14" s="15">
        <v>12.207</v>
      </c>
      <c r="G14" s="15">
        <v>4.053</v>
      </c>
      <c r="H14" s="16">
        <f t="shared" si="0"/>
        <v>49.474971</v>
      </c>
      <c r="I14" s="17" t="s">
        <v>37</v>
      </c>
      <c r="J14" s="19">
        <v>6.5</v>
      </c>
      <c r="K14" s="17"/>
    </row>
    <row r="15" s="2" customFormat="1" ht="27.9" customHeight="1" spans="1:11">
      <c r="A15" s="13"/>
      <c r="B15" s="14">
        <v>11</v>
      </c>
      <c r="C15" s="14" t="s">
        <v>39</v>
      </c>
      <c r="D15" s="14"/>
      <c r="E15" s="14" t="s">
        <v>21</v>
      </c>
      <c r="F15" s="15">
        <v>2302.555</v>
      </c>
      <c r="G15" s="15">
        <v>4.053</v>
      </c>
      <c r="H15" s="16">
        <f t="shared" si="0"/>
        <v>9332.255415</v>
      </c>
      <c r="I15" s="17" t="s">
        <v>37</v>
      </c>
      <c r="J15" s="18">
        <f t="shared" si="1"/>
        <v>4.053</v>
      </c>
      <c r="K15" s="17"/>
    </row>
    <row r="16" s="2" customFormat="1" ht="54" customHeight="1" spans="1:11">
      <c r="A16" s="13"/>
      <c r="B16" s="14">
        <v>12</v>
      </c>
      <c r="C16" s="14" t="s">
        <v>40</v>
      </c>
      <c r="D16" s="14" t="s">
        <v>33</v>
      </c>
      <c r="E16" s="14" t="s">
        <v>21</v>
      </c>
      <c r="F16" s="15">
        <v>41.601</v>
      </c>
      <c r="G16" s="15">
        <v>25.5</v>
      </c>
      <c r="H16" s="16">
        <f t="shared" si="0"/>
        <v>1060.8255</v>
      </c>
      <c r="I16" s="18" t="s">
        <v>41</v>
      </c>
      <c r="J16" s="18">
        <f t="shared" si="1"/>
        <v>25.5</v>
      </c>
      <c r="K16" s="17"/>
    </row>
    <row r="17" s="2" customFormat="1" ht="16.3" customHeight="1" spans="1:11">
      <c r="A17" s="13"/>
      <c r="B17" s="14">
        <v>13</v>
      </c>
      <c r="C17" s="14" t="s">
        <v>42</v>
      </c>
      <c r="D17" s="14" t="s">
        <v>33</v>
      </c>
      <c r="E17" s="14" t="s">
        <v>21</v>
      </c>
      <c r="F17" s="15">
        <v>5.866</v>
      </c>
      <c r="G17" s="15">
        <v>13.85</v>
      </c>
      <c r="H17" s="16">
        <f t="shared" si="0"/>
        <v>81.2441</v>
      </c>
      <c r="I17" s="17" t="s">
        <v>28</v>
      </c>
      <c r="J17" s="18">
        <f t="shared" si="1"/>
        <v>13.85</v>
      </c>
      <c r="K17" s="17"/>
    </row>
    <row r="18" s="2" customFormat="1" ht="16.3" customHeight="1" spans="1:11">
      <c r="A18" s="13"/>
      <c r="B18" s="14">
        <v>14</v>
      </c>
      <c r="C18" s="14" t="s">
        <v>43</v>
      </c>
      <c r="D18" s="14" t="s">
        <v>44</v>
      </c>
      <c r="E18" s="14" t="s">
        <v>45</v>
      </c>
      <c r="F18" s="15">
        <v>64</v>
      </c>
      <c r="G18" s="15">
        <v>5.67</v>
      </c>
      <c r="H18" s="16">
        <f t="shared" si="0"/>
        <v>362.88</v>
      </c>
      <c r="I18" s="17" t="s">
        <v>28</v>
      </c>
      <c r="J18" s="18">
        <f t="shared" si="1"/>
        <v>5.67</v>
      </c>
      <c r="K18" s="17"/>
    </row>
    <row r="19" s="2" customFormat="1" ht="16.3" customHeight="1" spans="1:11">
      <c r="A19" s="13"/>
      <c r="B19" s="14">
        <v>15</v>
      </c>
      <c r="C19" s="14" t="s">
        <v>43</v>
      </c>
      <c r="D19" s="14" t="s">
        <v>46</v>
      </c>
      <c r="E19" s="14" t="s">
        <v>45</v>
      </c>
      <c r="F19" s="15">
        <v>28</v>
      </c>
      <c r="G19" s="15">
        <v>8.84</v>
      </c>
      <c r="H19" s="16">
        <f t="shared" si="0"/>
        <v>247.52</v>
      </c>
      <c r="I19" s="17" t="s">
        <v>28</v>
      </c>
      <c r="J19" s="18">
        <f t="shared" si="1"/>
        <v>8.84</v>
      </c>
      <c r="K19" s="17"/>
    </row>
    <row r="20" s="2" customFormat="1" ht="16.3" customHeight="1" spans="1:11">
      <c r="A20" s="13"/>
      <c r="B20" s="14">
        <v>16</v>
      </c>
      <c r="C20" s="14" t="s">
        <v>43</v>
      </c>
      <c r="D20" s="14" t="s">
        <v>47</v>
      </c>
      <c r="E20" s="14" t="s">
        <v>45</v>
      </c>
      <c r="F20" s="15">
        <v>11</v>
      </c>
      <c r="G20" s="15">
        <v>15.31</v>
      </c>
      <c r="H20" s="16">
        <f t="shared" si="0"/>
        <v>168.41</v>
      </c>
      <c r="I20" s="17" t="s">
        <v>28</v>
      </c>
      <c r="J20" s="18">
        <f t="shared" si="1"/>
        <v>15.31</v>
      </c>
      <c r="K20" s="17"/>
    </row>
    <row r="21" s="2" customFormat="1" ht="16.3" customHeight="1" spans="1:11">
      <c r="A21" s="13"/>
      <c r="B21" s="14">
        <v>17</v>
      </c>
      <c r="C21" s="14" t="s">
        <v>48</v>
      </c>
      <c r="D21" s="14" t="s">
        <v>49</v>
      </c>
      <c r="E21" s="14" t="s">
        <v>50</v>
      </c>
      <c r="F21" s="15">
        <v>0.403</v>
      </c>
      <c r="G21" s="15">
        <v>3.27</v>
      </c>
      <c r="H21" s="16">
        <f t="shared" si="0"/>
        <v>1.31781</v>
      </c>
      <c r="I21" s="17" t="s">
        <v>28</v>
      </c>
      <c r="J21" s="18">
        <f t="shared" si="1"/>
        <v>3.27</v>
      </c>
      <c r="K21" s="17"/>
    </row>
    <row r="22" s="2" customFormat="1" ht="16.3" customHeight="1" spans="1:11">
      <c r="A22" s="13"/>
      <c r="B22" s="14">
        <v>18</v>
      </c>
      <c r="C22" s="14" t="s">
        <v>51</v>
      </c>
      <c r="D22" s="14" t="s">
        <v>33</v>
      </c>
      <c r="E22" s="14" t="s">
        <v>21</v>
      </c>
      <c r="F22" s="15">
        <v>377.724</v>
      </c>
      <c r="G22" s="15">
        <v>6.86</v>
      </c>
      <c r="H22" s="16">
        <f t="shared" si="0"/>
        <v>2591.18664</v>
      </c>
      <c r="I22" s="17" t="s">
        <v>28</v>
      </c>
      <c r="J22" s="18">
        <f t="shared" si="1"/>
        <v>6.86</v>
      </c>
      <c r="K22" s="17"/>
    </row>
    <row r="23" s="2" customFormat="1" ht="27.9" customHeight="1" spans="1:11">
      <c r="A23" s="13"/>
      <c r="B23" s="14">
        <v>19</v>
      </c>
      <c r="C23" s="14" t="s">
        <v>51</v>
      </c>
      <c r="D23" s="14" t="s">
        <v>33</v>
      </c>
      <c r="E23" s="14" t="s">
        <v>50</v>
      </c>
      <c r="F23" s="15">
        <v>3380.24</v>
      </c>
      <c r="G23" s="15">
        <v>0.41</v>
      </c>
      <c r="H23" s="16">
        <f t="shared" si="0"/>
        <v>1385.8984</v>
      </c>
      <c r="I23" s="17" t="s">
        <v>52</v>
      </c>
      <c r="J23" s="18">
        <f t="shared" si="1"/>
        <v>0.41</v>
      </c>
      <c r="K23" s="17"/>
    </row>
    <row r="24" s="2" customFormat="1" ht="16.3" customHeight="1" spans="1:11">
      <c r="A24" s="13"/>
      <c r="B24" s="14">
        <v>20</v>
      </c>
      <c r="C24" s="14" t="s">
        <v>53</v>
      </c>
      <c r="D24" s="14" t="s">
        <v>54</v>
      </c>
      <c r="E24" s="14" t="s">
        <v>21</v>
      </c>
      <c r="F24" s="15">
        <v>3.22</v>
      </c>
      <c r="G24" s="15">
        <v>15.13</v>
      </c>
      <c r="H24" s="16">
        <f t="shared" si="0"/>
        <v>48.7186</v>
      </c>
      <c r="I24" s="17" t="s">
        <v>28</v>
      </c>
      <c r="J24" s="18">
        <f t="shared" si="1"/>
        <v>15.13</v>
      </c>
      <c r="K24" s="17"/>
    </row>
    <row r="25" s="2" customFormat="1" ht="16.3" customHeight="1" spans="1:11">
      <c r="A25" s="13"/>
      <c r="B25" s="14">
        <v>21</v>
      </c>
      <c r="C25" s="14" t="s">
        <v>55</v>
      </c>
      <c r="D25" s="14" t="s">
        <v>33</v>
      </c>
      <c r="E25" s="14" t="s">
        <v>45</v>
      </c>
      <c r="F25" s="15">
        <v>941.547</v>
      </c>
      <c r="G25" s="15">
        <v>0.13</v>
      </c>
      <c r="H25" s="16">
        <f t="shared" si="0"/>
        <v>122.40111</v>
      </c>
      <c r="I25" s="17" t="s">
        <v>28</v>
      </c>
      <c r="J25" s="18">
        <f t="shared" si="1"/>
        <v>0.13</v>
      </c>
      <c r="K25" s="17"/>
    </row>
    <row r="26" s="2" customFormat="1" ht="16.3" customHeight="1" spans="1:11">
      <c r="A26" s="13"/>
      <c r="B26" s="14">
        <v>22</v>
      </c>
      <c r="C26" s="14" t="s">
        <v>56</v>
      </c>
      <c r="D26" s="14" t="s">
        <v>33</v>
      </c>
      <c r="E26" s="14" t="s">
        <v>21</v>
      </c>
      <c r="F26" s="15">
        <v>10.736</v>
      </c>
      <c r="G26" s="15">
        <v>12.75</v>
      </c>
      <c r="H26" s="16">
        <f t="shared" si="0"/>
        <v>136.884</v>
      </c>
      <c r="I26" s="17" t="s">
        <v>28</v>
      </c>
      <c r="J26" s="18">
        <f t="shared" si="1"/>
        <v>12.75</v>
      </c>
      <c r="K26" s="17"/>
    </row>
    <row r="27" s="2" customFormat="1" ht="16.3" customHeight="1" spans="1:11">
      <c r="A27" s="13"/>
      <c r="B27" s="14">
        <v>23</v>
      </c>
      <c r="C27" s="14" t="s">
        <v>57</v>
      </c>
      <c r="D27" s="14" t="s">
        <v>33</v>
      </c>
      <c r="E27" s="14" t="s">
        <v>50</v>
      </c>
      <c r="F27" s="15">
        <v>4.992</v>
      </c>
      <c r="G27" s="15">
        <v>1.77</v>
      </c>
      <c r="H27" s="16">
        <f t="shared" si="0"/>
        <v>8.83584</v>
      </c>
      <c r="I27" s="17" t="s">
        <v>28</v>
      </c>
      <c r="J27" s="18">
        <f t="shared" si="1"/>
        <v>1.77</v>
      </c>
      <c r="K27" s="17"/>
    </row>
    <row r="28" s="2" customFormat="1" ht="48" customHeight="1" spans="1:11">
      <c r="A28" s="13"/>
      <c r="B28" s="14">
        <v>24</v>
      </c>
      <c r="C28" s="14" t="s">
        <v>58</v>
      </c>
      <c r="D28" s="14" t="s">
        <v>59</v>
      </c>
      <c r="E28" s="14" t="s">
        <v>50</v>
      </c>
      <c r="F28" s="15">
        <v>2051.968</v>
      </c>
      <c r="G28" s="15">
        <v>2.5</v>
      </c>
      <c r="H28" s="16">
        <f t="shared" si="0"/>
        <v>5129.92</v>
      </c>
      <c r="I28" s="17" t="s">
        <v>60</v>
      </c>
      <c r="J28" s="18">
        <f t="shared" si="1"/>
        <v>2.5</v>
      </c>
      <c r="K28" s="17"/>
    </row>
    <row r="29" s="2" customFormat="1" ht="41" customHeight="1" spans="1:11">
      <c r="A29" s="13"/>
      <c r="B29" s="14">
        <v>25</v>
      </c>
      <c r="C29" s="14" t="s">
        <v>57</v>
      </c>
      <c r="D29" s="14" t="s">
        <v>61</v>
      </c>
      <c r="E29" s="14" t="s">
        <v>50</v>
      </c>
      <c r="F29" s="15">
        <v>2086.651</v>
      </c>
      <c r="G29" s="15">
        <v>3.5</v>
      </c>
      <c r="H29" s="16">
        <f t="shared" si="0"/>
        <v>7303.2785</v>
      </c>
      <c r="I29" s="17" t="s">
        <v>62</v>
      </c>
      <c r="J29" s="18">
        <f t="shared" si="1"/>
        <v>3.5</v>
      </c>
      <c r="K29" s="17"/>
    </row>
    <row r="30" s="2" customFormat="1" ht="23" customHeight="1" spans="1:11">
      <c r="A30" s="13"/>
      <c r="B30" s="14">
        <v>26</v>
      </c>
      <c r="C30" s="14" t="s">
        <v>63</v>
      </c>
      <c r="D30" s="14" t="s">
        <v>33</v>
      </c>
      <c r="E30" s="14" t="s">
        <v>21</v>
      </c>
      <c r="F30" s="15">
        <v>0.92</v>
      </c>
      <c r="G30" s="15">
        <v>5.29</v>
      </c>
      <c r="H30" s="16">
        <f t="shared" si="0"/>
        <v>4.8668</v>
      </c>
      <c r="I30" s="17" t="s">
        <v>28</v>
      </c>
      <c r="J30" s="18">
        <f t="shared" si="1"/>
        <v>5.29</v>
      </c>
      <c r="K30" s="17"/>
    </row>
    <row r="31" s="2" customFormat="1" ht="23" customHeight="1" spans="1:11">
      <c r="A31" s="13"/>
      <c r="B31" s="14">
        <v>27</v>
      </c>
      <c r="C31" s="14" t="s">
        <v>64</v>
      </c>
      <c r="D31" s="14" t="s">
        <v>33</v>
      </c>
      <c r="E31" s="14" t="s">
        <v>21</v>
      </c>
      <c r="F31" s="15">
        <v>22.693</v>
      </c>
      <c r="G31" s="15">
        <v>5.01</v>
      </c>
      <c r="H31" s="16">
        <f t="shared" si="0"/>
        <v>113.69193</v>
      </c>
      <c r="I31" s="17" t="s">
        <v>28</v>
      </c>
      <c r="J31" s="18">
        <f t="shared" si="1"/>
        <v>5.01</v>
      </c>
      <c r="K31" s="17"/>
    </row>
    <row r="32" s="2" customFormat="1" ht="23" customHeight="1" spans="1:11">
      <c r="A32" s="13"/>
      <c r="B32" s="14">
        <v>28</v>
      </c>
      <c r="C32" s="14" t="s">
        <v>65</v>
      </c>
      <c r="D32" s="14" t="s">
        <v>33</v>
      </c>
      <c r="E32" s="14" t="s">
        <v>21</v>
      </c>
      <c r="F32" s="15">
        <v>912</v>
      </c>
      <c r="G32" s="15">
        <v>0.42</v>
      </c>
      <c r="H32" s="16">
        <f t="shared" si="0"/>
        <v>383.04</v>
      </c>
      <c r="I32" s="17" t="s">
        <v>28</v>
      </c>
      <c r="J32" s="18">
        <f t="shared" si="1"/>
        <v>0.42</v>
      </c>
      <c r="K32" s="17"/>
    </row>
    <row r="33" s="2" customFormat="1" ht="53" customHeight="1" spans="1:11">
      <c r="A33" s="13"/>
      <c r="B33" s="14">
        <v>29</v>
      </c>
      <c r="C33" s="14" t="s">
        <v>66</v>
      </c>
      <c r="D33" s="14" t="s">
        <v>33</v>
      </c>
      <c r="E33" s="14" t="s">
        <v>21</v>
      </c>
      <c r="F33" s="15">
        <v>79.742</v>
      </c>
      <c r="G33" s="15">
        <v>17.7</v>
      </c>
      <c r="H33" s="16">
        <f t="shared" si="0"/>
        <v>1411.4334</v>
      </c>
      <c r="I33" s="17" t="s">
        <v>67</v>
      </c>
      <c r="J33" s="18">
        <f t="shared" ref="J33:J43" si="2">G33</f>
        <v>17.7</v>
      </c>
      <c r="K33" s="17"/>
    </row>
    <row r="34" s="2" customFormat="1" ht="49" customHeight="1" spans="1:11">
      <c r="A34" s="13"/>
      <c r="B34" s="14">
        <v>30</v>
      </c>
      <c r="C34" s="14" t="s">
        <v>68</v>
      </c>
      <c r="D34" s="14"/>
      <c r="E34" s="14" t="s">
        <v>50</v>
      </c>
      <c r="F34" s="15">
        <v>500</v>
      </c>
      <c r="G34" s="15">
        <v>65</v>
      </c>
      <c r="H34" s="16">
        <f t="shared" si="0"/>
        <v>32500</v>
      </c>
      <c r="I34" s="17" t="s">
        <v>69</v>
      </c>
      <c r="J34" s="18">
        <f t="shared" si="2"/>
        <v>65</v>
      </c>
      <c r="K34" s="17"/>
    </row>
    <row r="35" s="2" customFormat="1" ht="16.3" customHeight="1" spans="1:11">
      <c r="A35" s="13"/>
      <c r="B35" s="14">
        <v>31</v>
      </c>
      <c r="C35" s="14" t="s">
        <v>70</v>
      </c>
      <c r="D35" s="14" t="s">
        <v>33</v>
      </c>
      <c r="E35" s="14" t="s">
        <v>21</v>
      </c>
      <c r="F35" s="15">
        <v>3.181</v>
      </c>
      <c r="G35" s="15">
        <v>6</v>
      </c>
      <c r="H35" s="16">
        <f t="shared" si="0"/>
        <v>19.086</v>
      </c>
      <c r="I35" s="17" t="s">
        <v>22</v>
      </c>
      <c r="J35" s="18">
        <f t="shared" si="2"/>
        <v>6</v>
      </c>
      <c r="K35" s="17"/>
    </row>
    <row r="36" s="2" customFormat="1" ht="16.3" customHeight="1" spans="1:11">
      <c r="A36" s="13"/>
      <c r="B36" s="14">
        <v>32</v>
      </c>
      <c r="C36" s="14" t="s">
        <v>70</v>
      </c>
      <c r="D36" s="14" t="s">
        <v>71</v>
      </c>
      <c r="E36" s="14" t="s">
        <v>21</v>
      </c>
      <c r="F36" s="15">
        <v>12.54</v>
      </c>
      <c r="G36" s="15">
        <v>6</v>
      </c>
      <c r="H36" s="16">
        <f t="shared" si="0"/>
        <v>75.24</v>
      </c>
      <c r="I36" s="17" t="s">
        <v>22</v>
      </c>
      <c r="J36" s="18">
        <f t="shared" si="2"/>
        <v>6</v>
      </c>
      <c r="K36" s="17"/>
    </row>
    <row r="37" s="2" customFormat="1" ht="16.3" customHeight="1" spans="1:11">
      <c r="A37" s="13"/>
      <c r="B37" s="14">
        <v>33</v>
      </c>
      <c r="C37" s="14" t="s">
        <v>72</v>
      </c>
      <c r="D37" s="14" t="s">
        <v>33</v>
      </c>
      <c r="E37" s="14" t="s">
        <v>21</v>
      </c>
      <c r="F37" s="15">
        <v>706.368</v>
      </c>
      <c r="G37" s="15">
        <v>6</v>
      </c>
      <c r="H37" s="16">
        <f t="shared" si="0"/>
        <v>4238.208</v>
      </c>
      <c r="I37" s="17" t="s">
        <v>22</v>
      </c>
      <c r="J37" s="18">
        <f t="shared" si="2"/>
        <v>6</v>
      </c>
      <c r="K37" s="17"/>
    </row>
    <row r="38" s="2" customFormat="1" ht="16.3" customHeight="1" spans="1:11">
      <c r="A38" s="13"/>
      <c r="B38" s="14">
        <v>34</v>
      </c>
      <c r="C38" s="14" t="s">
        <v>73</v>
      </c>
      <c r="D38" s="14" t="s">
        <v>33</v>
      </c>
      <c r="E38" s="14" t="s">
        <v>21</v>
      </c>
      <c r="F38" s="15">
        <v>18.8</v>
      </c>
      <c r="G38" s="15">
        <v>5.38</v>
      </c>
      <c r="H38" s="16">
        <f t="shared" ref="H38:H69" si="3">F38*G38</f>
        <v>101.144</v>
      </c>
      <c r="I38" s="17" t="s">
        <v>28</v>
      </c>
      <c r="J38" s="18">
        <f t="shared" si="2"/>
        <v>5.38</v>
      </c>
      <c r="K38" s="17"/>
    </row>
    <row r="39" s="2" customFormat="1" ht="16.3" customHeight="1" spans="1:11">
      <c r="A39" s="13"/>
      <c r="B39" s="14">
        <v>35</v>
      </c>
      <c r="C39" s="14" t="s">
        <v>74</v>
      </c>
      <c r="D39" s="14" t="s">
        <v>33</v>
      </c>
      <c r="E39" s="14" t="s">
        <v>21</v>
      </c>
      <c r="F39" s="15">
        <v>58.928</v>
      </c>
      <c r="G39" s="15">
        <v>7.52</v>
      </c>
      <c r="H39" s="16">
        <f t="shared" si="3"/>
        <v>443.13856</v>
      </c>
      <c r="I39" s="17" t="s">
        <v>28</v>
      </c>
      <c r="J39" s="18">
        <f t="shared" si="2"/>
        <v>7.52</v>
      </c>
      <c r="K39" s="17"/>
    </row>
    <row r="40" s="2" customFormat="1" ht="16.3" customHeight="1" spans="1:11">
      <c r="A40" s="13"/>
      <c r="B40" s="14">
        <v>36</v>
      </c>
      <c r="C40" s="14" t="s">
        <v>75</v>
      </c>
      <c r="D40" s="14" t="s">
        <v>76</v>
      </c>
      <c r="E40" s="14" t="s">
        <v>45</v>
      </c>
      <c r="F40" s="15">
        <v>3</v>
      </c>
      <c r="G40" s="15">
        <v>0.73</v>
      </c>
      <c r="H40" s="16">
        <f t="shared" si="3"/>
        <v>2.19</v>
      </c>
      <c r="I40" s="17" t="s">
        <v>28</v>
      </c>
      <c r="J40" s="18">
        <f t="shared" si="2"/>
        <v>0.73</v>
      </c>
      <c r="K40" s="17"/>
    </row>
    <row r="41" s="2" customFormat="1" ht="16.3" customHeight="1" spans="1:11">
      <c r="A41" s="13"/>
      <c r="B41" s="14">
        <v>37</v>
      </c>
      <c r="C41" s="14" t="s">
        <v>77</v>
      </c>
      <c r="D41" s="14" t="s">
        <v>78</v>
      </c>
      <c r="E41" s="14" t="s">
        <v>79</v>
      </c>
      <c r="F41" s="15">
        <v>486.54</v>
      </c>
      <c r="G41" s="15">
        <v>6.81</v>
      </c>
      <c r="H41" s="16">
        <f t="shared" si="3"/>
        <v>3313.3374</v>
      </c>
      <c r="I41" s="17" t="s">
        <v>28</v>
      </c>
      <c r="J41" s="18">
        <f t="shared" si="2"/>
        <v>6.81</v>
      </c>
      <c r="K41" s="17"/>
    </row>
    <row r="42" s="2" customFormat="1" ht="16.3" customHeight="1" spans="1:11">
      <c r="A42" s="13"/>
      <c r="B42" s="14">
        <v>38</v>
      </c>
      <c r="C42" s="14" t="s">
        <v>80</v>
      </c>
      <c r="D42" s="14" t="s">
        <v>81</v>
      </c>
      <c r="E42" s="14" t="s">
        <v>82</v>
      </c>
      <c r="F42" s="15">
        <v>18</v>
      </c>
      <c r="G42" s="15">
        <v>0.72</v>
      </c>
      <c r="H42" s="16">
        <f t="shared" si="3"/>
        <v>12.96</v>
      </c>
      <c r="I42" s="17" t="s">
        <v>28</v>
      </c>
      <c r="J42" s="18">
        <f t="shared" si="2"/>
        <v>0.72</v>
      </c>
      <c r="K42" s="17"/>
    </row>
    <row r="43" s="2" customFormat="1" ht="16.3" customHeight="1" spans="1:11">
      <c r="A43" s="13"/>
      <c r="B43" s="14">
        <v>39</v>
      </c>
      <c r="C43" s="14" t="s">
        <v>80</v>
      </c>
      <c r="D43" s="14" t="s">
        <v>83</v>
      </c>
      <c r="E43" s="14" t="s">
        <v>82</v>
      </c>
      <c r="F43" s="15">
        <v>5</v>
      </c>
      <c r="G43" s="15">
        <v>2.92</v>
      </c>
      <c r="H43" s="16">
        <f t="shared" si="3"/>
        <v>14.6</v>
      </c>
      <c r="I43" s="17" t="s">
        <v>28</v>
      </c>
      <c r="J43" s="18">
        <f t="shared" si="2"/>
        <v>2.92</v>
      </c>
      <c r="K43" s="17"/>
    </row>
    <row r="44" s="2" customFormat="1" ht="16.3" customHeight="1" spans="1:11">
      <c r="A44" s="13"/>
      <c r="B44" s="14">
        <v>40</v>
      </c>
      <c r="C44" s="14" t="s">
        <v>84</v>
      </c>
      <c r="D44" s="14" t="s">
        <v>85</v>
      </c>
      <c r="E44" s="14" t="s">
        <v>82</v>
      </c>
      <c r="F44" s="15">
        <v>207</v>
      </c>
      <c r="G44" s="15">
        <v>1.03</v>
      </c>
      <c r="H44" s="16">
        <f t="shared" si="3"/>
        <v>213.21</v>
      </c>
      <c r="I44" s="17" t="s">
        <v>28</v>
      </c>
      <c r="J44" s="18">
        <f t="shared" ref="J44:J58" si="4">G44</f>
        <v>1.03</v>
      </c>
      <c r="K44" s="17"/>
    </row>
    <row r="45" s="2" customFormat="1" ht="16.3" customHeight="1" spans="1:11">
      <c r="A45" s="13"/>
      <c r="B45" s="14">
        <v>41</v>
      </c>
      <c r="C45" s="14" t="s">
        <v>84</v>
      </c>
      <c r="D45" s="14" t="s">
        <v>86</v>
      </c>
      <c r="E45" s="14" t="s">
        <v>82</v>
      </c>
      <c r="F45" s="15">
        <v>14</v>
      </c>
      <c r="G45" s="15">
        <v>0.89</v>
      </c>
      <c r="H45" s="16">
        <f t="shared" si="3"/>
        <v>12.46</v>
      </c>
      <c r="I45" s="17" t="s">
        <v>28</v>
      </c>
      <c r="J45" s="18">
        <f t="shared" si="4"/>
        <v>0.89</v>
      </c>
      <c r="K45" s="17"/>
    </row>
    <row r="46" s="2" customFormat="1" ht="16.3" customHeight="1" spans="1:11">
      <c r="A46" s="13"/>
      <c r="B46" s="14">
        <v>42</v>
      </c>
      <c r="C46" s="14" t="s">
        <v>87</v>
      </c>
      <c r="D46" s="14" t="s">
        <v>88</v>
      </c>
      <c r="E46" s="14" t="s">
        <v>82</v>
      </c>
      <c r="F46" s="15">
        <v>176</v>
      </c>
      <c r="G46" s="15">
        <v>0.35</v>
      </c>
      <c r="H46" s="16">
        <f t="shared" si="3"/>
        <v>61.6</v>
      </c>
      <c r="I46" s="17" t="s">
        <v>28</v>
      </c>
      <c r="J46" s="18">
        <f t="shared" si="4"/>
        <v>0.35</v>
      </c>
      <c r="K46" s="17"/>
    </row>
    <row r="47" s="2" customFormat="1" ht="16.3" customHeight="1" spans="1:11">
      <c r="A47" s="13"/>
      <c r="B47" s="14">
        <v>43</v>
      </c>
      <c r="C47" s="14" t="s">
        <v>89</v>
      </c>
      <c r="D47" s="14" t="s">
        <v>90</v>
      </c>
      <c r="E47" s="14" t="s">
        <v>82</v>
      </c>
      <c r="F47" s="15">
        <v>4</v>
      </c>
      <c r="G47" s="15">
        <v>0.42</v>
      </c>
      <c r="H47" s="16">
        <f t="shared" si="3"/>
        <v>1.68</v>
      </c>
      <c r="I47" s="17" t="s">
        <v>28</v>
      </c>
      <c r="J47" s="18">
        <f t="shared" si="4"/>
        <v>0.42</v>
      </c>
      <c r="K47" s="17"/>
    </row>
    <row r="48" s="2" customFormat="1" ht="16.3" customHeight="1" spans="1:11">
      <c r="A48" s="13"/>
      <c r="B48" s="14">
        <v>44</v>
      </c>
      <c r="C48" s="14" t="s">
        <v>91</v>
      </c>
      <c r="D48" s="14" t="s">
        <v>33</v>
      </c>
      <c r="E48" s="14" t="s">
        <v>21</v>
      </c>
      <c r="F48" s="15">
        <v>13.855</v>
      </c>
      <c r="G48" s="15">
        <v>8.37</v>
      </c>
      <c r="H48" s="16">
        <f t="shared" si="3"/>
        <v>115.96635</v>
      </c>
      <c r="I48" s="17" t="s">
        <v>28</v>
      </c>
      <c r="J48" s="18">
        <f t="shared" si="4"/>
        <v>8.37</v>
      </c>
      <c r="K48" s="17"/>
    </row>
    <row r="49" s="2" customFormat="1" ht="16.3" customHeight="1" spans="1:11">
      <c r="A49" s="13"/>
      <c r="B49" s="14">
        <v>45</v>
      </c>
      <c r="C49" s="14" t="s">
        <v>92</v>
      </c>
      <c r="D49" s="14" t="s">
        <v>33</v>
      </c>
      <c r="E49" s="14" t="s">
        <v>21</v>
      </c>
      <c r="F49" s="15">
        <v>55.663</v>
      </c>
      <c r="G49" s="15">
        <v>6.81</v>
      </c>
      <c r="H49" s="16">
        <f t="shared" si="3"/>
        <v>379.06503</v>
      </c>
      <c r="I49" s="17" t="s">
        <v>28</v>
      </c>
      <c r="J49" s="18">
        <f t="shared" si="4"/>
        <v>6.81</v>
      </c>
      <c r="K49" s="17"/>
    </row>
    <row r="50" s="2" customFormat="1" ht="16.3" customHeight="1" spans="1:11">
      <c r="A50" s="13"/>
      <c r="B50" s="14">
        <v>46</v>
      </c>
      <c r="C50" s="14" t="s">
        <v>93</v>
      </c>
      <c r="D50" s="14" t="s">
        <v>33</v>
      </c>
      <c r="E50" s="14" t="s">
        <v>21</v>
      </c>
      <c r="F50" s="15">
        <v>82.248</v>
      </c>
      <c r="G50" s="15">
        <v>6.81</v>
      </c>
      <c r="H50" s="16">
        <f t="shared" si="3"/>
        <v>560.10888</v>
      </c>
      <c r="I50" s="17" t="s">
        <v>28</v>
      </c>
      <c r="J50" s="18">
        <f t="shared" si="4"/>
        <v>6.81</v>
      </c>
      <c r="K50" s="17"/>
    </row>
    <row r="51" s="2" customFormat="1" ht="16.3" customHeight="1" spans="1:11">
      <c r="A51" s="13"/>
      <c r="B51" s="14">
        <v>47</v>
      </c>
      <c r="C51" s="14" t="s">
        <v>94</v>
      </c>
      <c r="D51" s="14" t="s">
        <v>85</v>
      </c>
      <c r="E51" s="14" t="s">
        <v>82</v>
      </c>
      <c r="F51" s="15">
        <v>9</v>
      </c>
      <c r="G51" s="15">
        <v>0.77</v>
      </c>
      <c r="H51" s="16">
        <f t="shared" si="3"/>
        <v>6.93</v>
      </c>
      <c r="I51" s="17" t="s">
        <v>28</v>
      </c>
      <c r="J51" s="18">
        <f t="shared" si="4"/>
        <v>0.77</v>
      </c>
      <c r="K51" s="17"/>
    </row>
    <row r="52" s="2" customFormat="1" ht="16.3" customHeight="1" spans="1:11">
      <c r="A52" s="13"/>
      <c r="B52" s="14">
        <v>48</v>
      </c>
      <c r="C52" s="14" t="s">
        <v>95</v>
      </c>
      <c r="D52" s="14" t="s">
        <v>96</v>
      </c>
      <c r="E52" s="14" t="s">
        <v>21</v>
      </c>
      <c r="F52" s="15">
        <v>764.526</v>
      </c>
      <c r="G52" s="15">
        <v>5.9</v>
      </c>
      <c r="H52" s="16">
        <f t="shared" si="3"/>
        <v>4510.7034</v>
      </c>
      <c r="I52" s="17" t="s">
        <v>22</v>
      </c>
      <c r="J52" s="18">
        <f t="shared" si="4"/>
        <v>5.9</v>
      </c>
      <c r="K52" s="17"/>
    </row>
    <row r="53" s="2" customFormat="1" ht="16.3" customHeight="1" spans="1:11">
      <c r="A53" s="13"/>
      <c r="B53" s="14">
        <v>49</v>
      </c>
      <c r="C53" s="14" t="s">
        <v>97</v>
      </c>
      <c r="D53" s="14" t="s">
        <v>33</v>
      </c>
      <c r="E53" s="14" t="s">
        <v>21</v>
      </c>
      <c r="F53" s="15">
        <v>1.99</v>
      </c>
      <c r="G53" s="15">
        <v>30.74</v>
      </c>
      <c r="H53" s="16">
        <f t="shared" si="3"/>
        <v>61.1726</v>
      </c>
      <c r="I53" s="17" t="s">
        <v>28</v>
      </c>
      <c r="J53" s="18">
        <f t="shared" si="4"/>
        <v>30.74</v>
      </c>
      <c r="K53" s="17"/>
    </row>
    <row r="54" s="2" customFormat="1" ht="16.3" customHeight="1" spans="1:11">
      <c r="A54" s="13"/>
      <c r="B54" s="14">
        <v>50</v>
      </c>
      <c r="C54" s="14" t="s">
        <v>98</v>
      </c>
      <c r="D54" s="14" t="s">
        <v>33</v>
      </c>
      <c r="E54" s="14" t="s">
        <v>21</v>
      </c>
      <c r="F54" s="15">
        <v>0.272</v>
      </c>
      <c r="G54" s="15">
        <v>36.99</v>
      </c>
      <c r="H54" s="16">
        <f t="shared" si="3"/>
        <v>10.06128</v>
      </c>
      <c r="I54" s="17" t="s">
        <v>28</v>
      </c>
      <c r="J54" s="18">
        <f t="shared" si="4"/>
        <v>36.99</v>
      </c>
      <c r="K54" s="17"/>
    </row>
    <row r="55" s="2" customFormat="1" ht="16.3" customHeight="1" spans="1:11">
      <c r="A55" s="13"/>
      <c r="B55" s="14">
        <v>51</v>
      </c>
      <c r="C55" s="14" t="s">
        <v>99</v>
      </c>
      <c r="D55" s="14" t="s">
        <v>100</v>
      </c>
      <c r="E55" s="14" t="s">
        <v>45</v>
      </c>
      <c r="F55" s="15">
        <v>9</v>
      </c>
      <c r="G55" s="15">
        <v>3.66</v>
      </c>
      <c r="H55" s="16">
        <f t="shared" si="3"/>
        <v>32.94</v>
      </c>
      <c r="I55" s="17" t="s">
        <v>28</v>
      </c>
      <c r="J55" s="18">
        <f t="shared" si="4"/>
        <v>3.66</v>
      </c>
      <c r="K55" s="17"/>
    </row>
    <row r="56" s="2" customFormat="1" ht="16.3" customHeight="1" spans="1:11">
      <c r="A56" s="13"/>
      <c r="B56" s="14">
        <v>52</v>
      </c>
      <c r="C56" s="14" t="s">
        <v>101</v>
      </c>
      <c r="D56" s="14" t="s">
        <v>33</v>
      </c>
      <c r="E56" s="14" t="s">
        <v>102</v>
      </c>
      <c r="F56" s="15">
        <v>11</v>
      </c>
      <c r="G56" s="15">
        <v>1.64</v>
      </c>
      <c r="H56" s="16">
        <f t="shared" si="3"/>
        <v>18.04</v>
      </c>
      <c r="I56" s="17" t="s">
        <v>28</v>
      </c>
      <c r="J56" s="18">
        <f t="shared" si="4"/>
        <v>1.64</v>
      </c>
      <c r="K56" s="17"/>
    </row>
    <row r="57" s="2" customFormat="1" ht="16.3" customHeight="1" spans="1:11">
      <c r="A57" s="13"/>
      <c r="B57" s="14">
        <v>53</v>
      </c>
      <c r="C57" s="14" t="s">
        <v>103</v>
      </c>
      <c r="D57" s="14" t="s">
        <v>33</v>
      </c>
      <c r="E57" s="14" t="s">
        <v>104</v>
      </c>
      <c r="F57" s="15">
        <v>52</v>
      </c>
      <c r="G57" s="15">
        <v>0.23</v>
      </c>
      <c r="H57" s="16">
        <f t="shared" si="3"/>
        <v>11.96</v>
      </c>
      <c r="I57" s="17" t="s">
        <v>28</v>
      </c>
      <c r="J57" s="18">
        <f t="shared" si="4"/>
        <v>0.23</v>
      </c>
      <c r="K57" s="17"/>
    </row>
    <row r="58" s="2" customFormat="1" ht="16.3" customHeight="1" spans="1:11">
      <c r="A58" s="13"/>
      <c r="B58" s="14">
        <v>54</v>
      </c>
      <c r="C58" s="14" t="s">
        <v>105</v>
      </c>
      <c r="D58" s="14" t="s">
        <v>106</v>
      </c>
      <c r="E58" s="14" t="s">
        <v>107</v>
      </c>
      <c r="F58" s="15">
        <v>2</v>
      </c>
      <c r="G58" s="15">
        <v>2.11</v>
      </c>
      <c r="H58" s="16">
        <f t="shared" si="3"/>
        <v>4.22</v>
      </c>
      <c r="I58" s="17" t="s">
        <v>28</v>
      </c>
      <c r="J58" s="18">
        <f t="shared" si="4"/>
        <v>2.11</v>
      </c>
      <c r="K58" s="17"/>
    </row>
    <row r="59" s="2" customFormat="1" ht="16.3" customHeight="1" spans="1:11">
      <c r="A59" s="13"/>
      <c r="B59" s="14">
        <v>55</v>
      </c>
      <c r="C59" s="14" t="s">
        <v>108</v>
      </c>
      <c r="D59" s="14" t="s">
        <v>109</v>
      </c>
      <c r="E59" s="14" t="s">
        <v>110</v>
      </c>
      <c r="F59" s="15">
        <v>48</v>
      </c>
      <c r="G59" s="15">
        <v>0.81</v>
      </c>
      <c r="H59" s="16">
        <f t="shared" si="3"/>
        <v>38.88</v>
      </c>
      <c r="I59" s="17" t="s">
        <v>28</v>
      </c>
      <c r="J59" s="18">
        <f t="shared" ref="J59:J67" si="5">G59</f>
        <v>0.81</v>
      </c>
      <c r="K59" s="17"/>
    </row>
    <row r="60" s="2" customFormat="1" ht="16.3" customHeight="1" spans="1:11">
      <c r="A60" s="13"/>
      <c r="B60" s="14">
        <v>56</v>
      </c>
      <c r="C60" s="14" t="s">
        <v>111</v>
      </c>
      <c r="D60" s="14" t="s">
        <v>112</v>
      </c>
      <c r="E60" s="14" t="s">
        <v>113</v>
      </c>
      <c r="F60" s="15">
        <v>0.022</v>
      </c>
      <c r="G60" s="15">
        <v>98.88</v>
      </c>
      <c r="H60" s="16">
        <f t="shared" si="3"/>
        <v>2.17536</v>
      </c>
      <c r="I60" s="17" t="s">
        <v>22</v>
      </c>
      <c r="J60" s="18">
        <f t="shared" si="5"/>
        <v>98.88</v>
      </c>
      <c r="K60" s="20"/>
    </row>
    <row r="61" s="2" customFormat="1" ht="16.3" customHeight="1" spans="1:11">
      <c r="A61" s="13"/>
      <c r="B61" s="14">
        <v>57</v>
      </c>
      <c r="C61" s="14" t="s">
        <v>114</v>
      </c>
      <c r="D61" s="14" t="s">
        <v>33</v>
      </c>
      <c r="E61" s="14" t="s">
        <v>113</v>
      </c>
      <c r="F61" s="15">
        <v>1.561</v>
      </c>
      <c r="G61" s="15">
        <v>93.45</v>
      </c>
      <c r="H61" s="16">
        <f t="shared" si="3"/>
        <v>145.87545</v>
      </c>
      <c r="I61" s="17" t="s">
        <v>115</v>
      </c>
      <c r="J61" s="18">
        <f t="shared" si="5"/>
        <v>93.45</v>
      </c>
      <c r="K61" s="17"/>
    </row>
    <row r="62" s="2" customFormat="1" ht="16.3" customHeight="1" spans="1:11">
      <c r="A62" s="13"/>
      <c r="B62" s="14">
        <v>58</v>
      </c>
      <c r="C62" s="14" t="s">
        <v>116</v>
      </c>
      <c r="D62" s="14" t="s">
        <v>33</v>
      </c>
      <c r="E62" s="14" t="s">
        <v>113</v>
      </c>
      <c r="F62" s="15">
        <v>421.056</v>
      </c>
      <c r="G62" s="15">
        <v>77.39</v>
      </c>
      <c r="H62" s="16">
        <f t="shared" si="3"/>
        <v>32585.52384</v>
      </c>
      <c r="I62" s="17" t="s">
        <v>117</v>
      </c>
      <c r="J62" s="18">
        <f t="shared" si="5"/>
        <v>77.39</v>
      </c>
      <c r="K62" s="17"/>
    </row>
    <row r="63" s="2" customFormat="1" ht="27.9" customHeight="1" spans="1:11">
      <c r="A63" s="13"/>
      <c r="B63" s="14">
        <v>59</v>
      </c>
      <c r="C63" s="14" t="s">
        <v>118</v>
      </c>
      <c r="D63" s="14" t="s">
        <v>119</v>
      </c>
      <c r="E63" s="14" t="s">
        <v>21</v>
      </c>
      <c r="F63" s="15">
        <v>83844.029</v>
      </c>
      <c r="G63" s="15">
        <v>0.18</v>
      </c>
      <c r="H63" s="16">
        <f t="shared" si="3"/>
        <v>15091.92522</v>
      </c>
      <c r="I63" s="17" t="s">
        <v>120</v>
      </c>
      <c r="J63" s="18">
        <f t="shared" si="5"/>
        <v>0.18</v>
      </c>
      <c r="K63" s="17"/>
    </row>
    <row r="64" s="2" customFormat="1" ht="50" customHeight="1" spans="1:11">
      <c r="A64" s="13"/>
      <c r="B64" s="14">
        <v>60</v>
      </c>
      <c r="C64" s="14" t="s">
        <v>121</v>
      </c>
      <c r="D64" s="14" t="s">
        <v>122</v>
      </c>
      <c r="E64" s="14" t="s">
        <v>113</v>
      </c>
      <c r="F64" s="15">
        <v>1193</v>
      </c>
      <c r="G64" s="15">
        <v>40</v>
      </c>
      <c r="H64" s="16">
        <f t="shared" si="3"/>
        <v>47720</v>
      </c>
      <c r="I64" s="11" t="s">
        <v>123</v>
      </c>
      <c r="J64" s="18">
        <f t="shared" si="5"/>
        <v>40</v>
      </c>
      <c r="K64" s="17"/>
    </row>
    <row r="65" s="2" customFormat="1" ht="27.9" customHeight="1" spans="1:11">
      <c r="A65" s="13"/>
      <c r="B65" s="14">
        <v>61</v>
      </c>
      <c r="C65" s="14" t="s">
        <v>124</v>
      </c>
      <c r="D65" s="14" t="s">
        <v>125</v>
      </c>
      <c r="E65" s="14" t="s">
        <v>126</v>
      </c>
      <c r="F65" s="15">
        <v>1260.61</v>
      </c>
      <c r="G65" s="15">
        <v>67.72</v>
      </c>
      <c r="H65" s="16">
        <f t="shared" si="3"/>
        <v>85368.5092</v>
      </c>
      <c r="I65" s="17" t="s">
        <v>30</v>
      </c>
      <c r="J65" s="18">
        <f t="shared" si="5"/>
        <v>67.72</v>
      </c>
      <c r="K65" s="17"/>
    </row>
    <row r="66" s="2" customFormat="1" ht="27.9" customHeight="1" spans="1:11">
      <c r="A66" s="13"/>
      <c r="B66" s="14">
        <v>62</v>
      </c>
      <c r="C66" s="14" t="s">
        <v>124</v>
      </c>
      <c r="D66" s="14" t="s">
        <v>127</v>
      </c>
      <c r="E66" s="14" t="s">
        <v>126</v>
      </c>
      <c r="F66" s="15">
        <v>2618.02</v>
      </c>
      <c r="G66" s="15">
        <v>52.82</v>
      </c>
      <c r="H66" s="16">
        <f t="shared" si="3"/>
        <v>138283.8164</v>
      </c>
      <c r="I66" s="17" t="s">
        <v>30</v>
      </c>
      <c r="J66" s="18">
        <f t="shared" si="5"/>
        <v>52.82</v>
      </c>
      <c r="K66" s="17"/>
    </row>
    <row r="67" s="2" customFormat="1" ht="16.3" customHeight="1" spans="1:11">
      <c r="A67" s="13"/>
      <c r="B67" s="14">
        <v>63</v>
      </c>
      <c r="C67" s="14" t="s">
        <v>128</v>
      </c>
      <c r="D67" s="14" t="s">
        <v>33</v>
      </c>
      <c r="E67" s="14" t="s">
        <v>113</v>
      </c>
      <c r="F67" s="15">
        <v>0.007</v>
      </c>
      <c r="G67" s="15">
        <v>492.08</v>
      </c>
      <c r="H67" s="16">
        <f t="shared" si="3"/>
        <v>3.44456</v>
      </c>
      <c r="I67" s="17" t="s">
        <v>28</v>
      </c>
      <c r="J67" s="18">
        <f t="shared" si="5"/>
        <v>492.08</v>
      </c>
      <c r="K67" s="17"/>
    </row>
    <row r="68" s="2" customFormat="1" ht="16.3" customHeight="1" spans="1:11">
      <c r="A68" s="13"/>
      <c r="B68" s="14">
        <v>64</v>
      </c>
      <c r="C68" s="14" t="s">
        <v>129</v>
      </c>
      <c r="D68" s="14" t="s">
        <v>130</v>
      </c>
      <c r="E68" s="14" t="s">
        <v>126</v>
      </c>
      <c r="F68" s="15">
        <v>207.93</v>
      </c>
      <c r="G68" s="15">
        <v>0.95</v>
      </c>
      <c r="H68" s="16">
        <f t="shared" si="3"/>
        <v>197.5335</v>
      </c>
      <c r="I68" s="17" t="s">
        <v>28</v>
      </c>
      <c r="J68" s="18">
        <f t="shared" ref="J68:J78" si="6">G68</f>
        <v>0.95</v>
      </c>
      <c r="K68" s="17"/>
    </row>
    <row r="69" s="2" customFormat="1" ht="16.3" customHeight="1" spans="1:11">
      <c r="A69" s="13"/>
      <c r="B69" s="14">
        <v>65</v>
      </c>
      <c r="C69" s="14" t="s">
        <v>131</v>
      </c>
      <c r="D69" s="14" t="s">
        <v>132</v>
      </c>
      <c r="E69" s="14" t="s">
        <v>50</v>
      </c>
      <c r="F69" s="15">
        <v>63.365</v>
      </c>
      <c r="G69" s="15">
        <v>31.46</v>
      </c>
      <c r="H69" s="16">
        <f t="shared" si="3"/>
        <v>1993.4629</v>
      </c>
      <c r="I69" s="17" t="s">
        <v>22</v>
      </c>
      <c r="J69" s="18">
        <f t="shared" si="6"/>
        <v>31.46</v>
      </c>
      <c r="K69" s="17"/>
    </row>
    <row r="70" s="2" customFormat="1" ht="16.3" customHeight="1" spans="1:11">
      <c r="A70" s="13"/>
      <c r="B70" s="14">
        <v>66</v>
      </c>
      <c r="C70" s="14" t="s">
        <v>133</v>
      </c>
      <c r="D70" s="14" t="s">
        <v>134</v>
      </c>
      <c r="E70" s="14" t="s">
        <v>50</v>
      </c>
      <c r="F70" s="15">
        <v>2.081</v>
      </c>
      <c r="G70" s="15">
        <v>11.68</v>
      </c>
      <c r="H70" s="16">
        <f t="shared" ref="H70:H101" si="7">F70*G70</f>
        <v>24.30608</v>
      </c>
      <c r="I70" s="17" t="s">
        <v>28</v>
      </c>
      <c r="J70" s="18">
        <f t="shared" si="6"/>
        <v>11.68</v>
      </c>
      <c r="K70" s="17"/>
    </row>
    <row r="71" s="2" customFormat="1" ht="16.3" customHeight="1" spans="1:11">
      <c r="A71" s="13"/>
      <c r="B71" s="14">
        <v>67</v>
      </c>
      <c r="C71" s="14" t="s">
        <v>135</v>
      </c>
      <c r="D71" s="14" t="s">
        <v>136</v>
      </c>
      <c r="E71" s="14" t="s">
        <v>104</v>
      </c>
      <c r="F71" s="15">
        <v>570</v>
      </c>
      <c r="G71" s="15">
        <v>5.1</v>
      </c>
      <c r="H71" s="16">
        <f t="shared" si="7"/>
        <v>2907</v>
      </c>
      <c r="I71" s="17" t="s">
        <v>30</v>
      </c>
      <c r="J71" s="18">
        <f t="shared" si="6"/>
        <v>5.1</v>
      </c>
      <c r="K71" s="17"/>
    </row>
    <row r="72" s="2" customFormat="1" ht="16.3" customHeight="1" spans="1:11">
      <c r="A72" s="13"/>
      <c r="B72" s="14">
        <v>68</v>
      </c>
      <c r="C72" s="14" t="s">
        <v>137</v>
      </c>
      <c r="D72" s="14" t="s">
        <v>33</v>
      </c>
      <c r="E72" s="14" t="s">
        <v>21</v>
      </c>
      <c r="F72" s="15">
        <v>185.593</v>
      </c>
      <c r="G72" s="15">
        <v>5.04</v>
      </c>
      <c r="H72" s="16">
        <f t="shared" si="7"/>
        <v>935.38872</v>
      </c>
      <c r="I72" s="17" t="s">
        <v>28</v>
      </c>
      <c r="J72" s="18">
        <f t="shared" si="6"/>
        <v>5.04</v>
      </c>
      <c r="K72" s="17"/>
    </row>
    <row r="73" s="2" customFormat="1" ht="16.3" customHeight="1" spans="1:11">
      <c r="A73" s="13"/>
      <c r="B73" s="14">
        <v>69</v>
      </c>
      <c r="C73" s="14" t="s">
        <v>138</v>
      </c>
      <c r="D73" s="14" t="s">
        <v>139</v>
      </c>
      <c r="E73" s="14" t="s">
        <v>50</v>
      </c>
      <c r="F73" s="15">
        <v>27.591</v>
      </c>
      <c r="G73" s="15">
        <v>334.11</v>
      </c>
      <c r="H73" s="16">
        <f t="shared" si="7"/>
        <v>9218.42901</v>
      </c>
      <c r="I73" s="17" t="s">
        <v>30</v>
      </c>
      <c r="J73" s="18">
        <f t="shared" si="6"/>
        <v>334.11</v>
      </c>
      <c r="K73" s="17"/>
    </row>
    <row r="74" s="2" customFormat="1" ht="16.3" customHeight="1" spans="1:11">
      <c r="A74" s="13"/>
      <c r="B74" s="14">
        <v>70</v>
      </c>
      <c r="C74" s="14" t="s">
        <v>140</v>
      </c>
      <c r="D74" s="14" t="s">
        <v>33</v>
      </c>
      <c r="E74" s="14" t="s">
        <v>21</v>
      </c>
      <c r="F74" s="15">
        <v>0.17</v>
      </c>
      <c r="G74" s="15">
        <v>11.54</v>
      </c>
      <c r="H74" s="16">
        <f t="shared" si="7"/>
        <v>1.9618</v>
      </c>
      <c r="I74" s="17" t="s">
        <v>22</v>
      </c>
      <c r="J74" s="18">
        <f t="shared" si="6"/>
        <v>11.54</v>
      </c>
      <c r="K74" s="17"/>
    </row>
    <row r="75" s="2" customFormat="1" ht="16.3" customHeight="1" spans="1:11">
      <c r="A75" s="13"/>
      <c r="B75" s="14">
        <v>71</v>
      </c>
      <c r="C75" s="14" t="s">
        <v>141</v>
      </c>
      <c r="D75" s="14" t="s">
        <v>33</v>
      </c>
      <c r="E75" s="14" t="s">
        <v>21</v>
      </c>
      <c r="F75" s="15">
        <v>0.03</v>
      </c>
      <c r="G75" s="15">
        <v>11.97</v>
      </c>
      <c r="H75" s="16">
        <f t="shared" si="7"/>
        <v>0.3591</v>
      </c>
      <c r="I75" s="17" t="s">
        <v>22</v>
      </c>
      <c r="J75" s="18">
        <f t="shared" si="6"/>
        <v>11.97</v>
      </c>
      <c r="K75" s="17"/>
    </row>
    <row r="76" s="2" customFormat="1" ht="16.3" customHeight="1" spans="1:11">
      <c r="A76" s="13"/>
      <c r="B76" s="14">
        <v>72</v>
      </c>
      <c r="C76" s="14" t="s">
        <v>142</v>
      </c>
      <c r="D76" s="14" t="s">
        <v>143</v>
      </c>
      <c r="E76" s="14" t="s">
        <v>21</v>
      </c>
      <c r="F76" s="15">
        <v>34.515</v>
      </c>
      <c r="G76" s="15">
        <v>10.44</v>
      </c>
      <c r="H76" s="16">
        <f t="shared" si="7"/>
        <v>360.3366</v>
      </c>
      <c r="I76" s="17" t="s">
        <v>22</v>
      </c>
      <c r="J76" s="18">
        <f t="shared" si="6"/>
        <v>10.44</v>
      </c>
      <c r="K76" s="17"/>
    </row>
    <row r="77" s="2" customFormat="1" ht="16.3" customHeight="1" spans="1:11">
      <c r="A77" s="13"/>
      <c r="B77" s="14">
        <v>73</v>
      </c>
      <c r="C77" s="14" t="s">
        <v>144</v>
      </c>
      <c r="D77" s="14" t="s">
        <v>33</v>
      </c>
      <c r="E77" s="14" t="s">
        <v>21</v>
      </c>
      <c r="F77" s="15">
        <v>0.32</v>
      </c>
      <c r="G77" s="15">
        <v>17.52</v>
      </c>
      <c r="H77" s="16">
        <f t="shared" si="7"/>
        <v>5.6064</v>
      </c>
      <c r="I77" s="17" t="s">
        <v>28</v>
      </c>
      <c r="J77" s="18">
        <f t="shared" si="6"/>
        <v>17.52</v>
      </c>
      <c r="K77" s="17"/>
    </row>
    <row r="78" s="2" customFormat="1" ht="16.3" customHeight="1" spans="1:11">
      <c r="A78" s="13"/>
      <c r="B78" s="14">
        <v>74</v>
      </c>
      <c r="C78" s="14" t="s">
        <v>145</v>
      </c>
      <c r="D78" s="14" t="s">
        <v>33</v>
      </c>
      <c r="E78" s="14" t="s">
        <v>21</v>
      </c>
      <c r="F78" s="15">
        <v>0.575</v>
      </c>
      <c r="G78" s="15">
        <v>17.57</v>
      </c>
      <c r="H78" s="16">
        <f t="shared" si="7"/>
        <v>10.10275</v>
      </c>
      <c r="I78" s="17" t="s">
        <v>28</v>
      </c>
      <c r="J78" s="18">
        <f t="shared" si="6"/>
        <v>17.57</v>
      </c>
      <c r="K78" s="17"/>
    </row>
    <row r="79" s="2" customFormat="1" ht="27.9" customHeight="1" spans="1:11">
      <c r="A79" s="13"/>
      <c r="B79" s="14">
        <v>75</v>
      </c>
      <c r="C79" s="14" t="s">
        <v>146</v>
      </c>
      <c r="D79" s="14" t="s">
        <v>33</v>
      </c>
      <c r="E79" s="14" t="s">
        <v>21</v>
      </c>
      <c r="F79" s="15">
        <v>2101.549</v>
      </c>
      <c r="G79" s="15">
        <v>2.77</v>
      </c>
      <c r="H79" s="16">
        <f t="shared" si="7"/>
        <v>5821.29073</v>
      </c>
      <c r="I79" s="17" t="s">
        <v>28</v>
      </c>
      <c r="J79" s="18">
        <f t="shared" ref="J79:J92" si="8">G79</f>
        <v>2.77</v>
      </c>
      <c r="K79" s="17"/>
    </row>
    <row r="80" s="2" customFormat="1" ht="16.3" customHeight="1" spans="1:11">
      <c r="A80" s="13"/>
      <c r="B80" s="14">
        <v>76</v>
      </c>
      <c r="C80" s="14" t="s">
        <v>147</v>
      </c>
      <c r="D80" s="14" t="s">
        <v>33</v>
      </c>
      <c r="E80" s="14" t="s">
        <v>21</v>
      </c>
      <c r="F80" s="15">
        <v>110.11</v>
      </c>
      <c r="G80" s="15">
        <v>3.77</v>
      </c>
      <c r="H80" s="16">
        <f t="shared" si="7"/>
        <v>415.1147</v>
      </c>
      <c r="I80" s="17" t="s">
        <v>28</v>
      </c>
      <c r="J80" s="18">
        <f t="shared" si="8"/>
        <v>3.77</v>
      </c>
      <c r="K80" s="17"/>
    </row>
    <row r="81" s="2" customFormat="1" ht="27.9" customHeight="1" spans="1:11">
      <c r="A81" s="13"/>
      <c r="B81" s="14">
        <v>77</v>
      </c>
      <c r="C81" s="14" t="s">
        <v>148</v>
      </c>
      <c r="D81" s="14" t="s">
        <v>33</v>
      </c>
      <c r="E81" s="14" t="s">
        <v>21</v>
      </c>
      <c r="F81" s="15">
        <v>1499.833</v>
      </c>
      <c r="G81" s="15">
        <v>4.2</v>
      </c>
      <c r="H81" s="16">
        <f t="shared" si="7"/>
        <v>6299.2986</v>
      </c>
      <c r="I81" s="17" t="s">
        <v>22</v>
      </c>
      <c r="J81" s="19">
        <v>4.12</v>
      </c>
      <c r="K81" s="17"/>
    </row>
    <row r="82" s="2" customFormat="1" ht="16.3" customHeight="1" spans="1:11">
      <c r="A82" s="13"/>
      <c r="B82" s="14">
        <v>78</v>
      </c>
      <c r="C82" s="14" t="s">
        <v>148</v>
      </c>
      <c r="D82" s="14" t="s">
        <v>149</v>
      </c>
      <c r="E82" s="14" t="s">
        <v>34</v>
      </c>
      <c r="F82" s="15">
        <v>3.696</v>
      </c>
      <c r="G82" s="15">
        <v>4200</v>
      </c>
      <c r="H82" s="16">
        <f t="shared" si="7"/>
        <v>15523.2</v>
      </c>
      <c r="I82" s="17" t="s">
        <v>22</v>
      </c>
      <c r="J82" s="18">
        <f t="shared" si="8"/>
        <v>4200</v>
      </c>
      <c r="K82" s="17"/>
    </row>
    <row r="83" s="2" customFormat="1" ht="16.3" customHeight="1" spans="1:11">
      <c r="A83" s="13"/>
      <c r="B83" s="14">
        <v>79</v>
      </c>
      <c r="C83" s="14" t="s">
        <v>150</v>
      </c>
      <c r="D83" s="14" t="s">
        <v>151</v>
      </c>
      <c r="E83" s="14" t="s">
        <v>50</v>
      </c>
      <c r="F83" s="15">
        <v>13.618</v>
      </c>
      <c r="G83" s="15">
        <v>2.33</v>
      </c>
      <c r="H83" s="16">
        <f t="shared" si="7"/>
        <v>31.72994</v>
      </c>
      <c r="I83" s="17" t="s">
        <v>28</v>
      </c>
      <c r="J83" s="18">
        <f t="shared" si="8"/>
        <v>2.33</v>
      </c>
      <c r="K83" s="17"/>
    </row>
    <row r="84" s="2" customFormat="1" ht="16.3" customHeight="1" spans="1:11">
      <c r="A84" s="13"/>
      <c r="B84" s="14">
        <v>80</v>
      </c>
      <c r="C84" s="14" t="s">
        <v>152</v>
      </c>
      <c r="D84" s="14" t="s">
        <v>33</v>
      </c>
      <c r="E84" s="14" t="s">
        <v>21</v>
      </c>
      <c r="F84" s="15">
        <v>0.031</v>
      </c>
      <c r="G84" s="15">
        <v>2.88</v>
      </c>
      <c r="H84" s="16">
        <f t="shared" si="7"/>
        <v>0.08928</v>
      </c>
      <c r="I84" s="17" t="s">
        <v>28</v>
      </c>
      <c r="J84" s="18">
        <f t="shared" si="8"/>
        <v>2.88</v>
      </c>
      <c r="K84" s="17"/>
    </row>
    <row r="85" s="2" customFormat="1" ht="16.3" customHeight="1" spans="1:11">
      <c r="A85" s="13"/>
      <c r="B85" s="14">
        <v>81</v>
      </c>
      <c r="C85" s="14" t="s">
        <v>153</v>
      </c>
      <c r="D85" s="14" t="s">
        <v>154</v>
      </c>
      <c r="E85" s="14" t="s">
        <v>21</v>
      </c>
      <c r="F85" s="15">
        <v>13.313</v>
      </c>
      <c r="G85" s="15">
        <v>10.29</v>
      </c>
      <c r="H85" s="16">
        <f t="shared" si="7"/>
        <v>136.99077</v>
      </c>
      <c r="I85" s="17" t="s">
        <v>22</v>
      </c>
      <c r="J85" s="18">
        <f t="shared" si="8"/>
        <v>10.29</v>
      </c>
      <c r="K85" s="21" t="s">
        <v>155</v>
      </c>
    </row>
    <row r="86" s="2" customFormat="1" ht="16.3" customHeight="1" spans="1:11">
      <c r="A86" s="13"/>
      <c r="B86" s="14">
        <v>82</v>
      </c>
      <c r="C86" s="14" t="s">
        <v>156</v>
      </c>
      <c r="D86" s="14" t="s">
        <v>157</v>
      </c>
      <c r="E86" s="14" t="s">
        <v>21</v>
      </c>
      <c r="F86" s="15">
        <v>187.069</v>
      </c>
      <c r="G86" s="15">
        <v>2.96</v>
      </c>
      <c r="H86" s="16">
        <f t="shared" si="7"/>
        <v>553.72424</v>
      </c>
      <c r="I86" s="17" t="s">
        <v>28</v>
      </c>
      <c r="J86" s="18">
        <f t="shared" si="8"/>
        <v>2.96</v>
      </c>
      <c r="K86" s="17"/>
    </row>
    <row r="87" s="2" customFormat="1" ht="16.3" customHeight="1" spans="1:11">
      <c r="A87" s="13"/>
      <c r="B87" s="14">
        <v>83</v>
      </c>
      <c r="C87" s="14" t="s">
        <v>158</v>
      </c>
      <c r="D87" s="14" t="s">
        <v>159</v>
      </c>
      <c r="E87" s="14" t="s">
        <v>21</v>
      </c>
      <c r="F87" s="15">
        <v>1.515</v>
      </c>
      <c r="G87" s="15">
        <v>6.02</v>
      </c>
      <c r="H87" s="16">
        <f t="shared" si="7"/>
        <v>9.1203</v>
      </c>
      <c r="I87" s="17" t="s">
        <v>28</v>
      </c>
      <c r="J87" s="18">
        <f t="shared" si="8"/>
        <v>6.02</v>
      </c>
      <c r="K87" s="17"/>
    </row>
    <row r="88" s="2" customFormat="1" ht="16.3" customHeight="1" spans="1:11">
      <c r="A88" s="13"/>
      <c r="B88" s="14">
        <v>84</v>
      </c>
      <c r="C88" s="14" t="s">
        <v>160</v>
      </c>
      <c r="D88" s="14" t="s">
        <v>33</v>
      </c>
      <c r="E88" s="14" t="s">
        <v>21</v>
      </c>
      <c r="F88" s="15">
        <v>0.04</v>
      </c>
      <c r="G88" s="15">
        <v>8.19</v>
      </c>
      <c r="H88" s="16">
        <f t="shared" si="7"/>
        <v>0.3276</v>
      </c>
      <c r="I88" s="17" t="s">
        <v>28</v>
      </c>
      <c r="J88" s="18">
        <f t="shared" si="8"/>
        <v>8.19</v>
      </c>
      <c r="K88" s="17"/>
    </row>
    <row r="89" s="2" customFormat="1" ht="16.3" customHeight="1" spans="1:11">
      <c r="A89" s="13"/>
      <c r="B89" s="14">
        <v>85</v>
      </c>
      <c r="C89" s="14" t="s">
        <v>161</v>
      </c>
      <c r="D89" s="14" t="s">
        <v>33</v>
      </c>
      <c r="E89" s="14" t="s">
        <v>21</v>
      </c>
      <c r="F89" s="15">
        <v>8.917</v>
      </c>
      <c r="G89" s="15">
        <v>6.27</v>
      </c>
      <c r="H89" s="16">
        <f t="shared" si="7"/>
        <v>55.90959</v>
      </c>
      <c r="I89" s="17" t="s">
        <v>28</v>
      </c>
      <c r="J89" s="18">
        <f t="shared" si="8"/>
        <v>6.27</v>
      </c>
      <c r="K89" s="17"/>
    </row>
    <row r="90" s="2" customFormat="1" ht="16.3" customHeight="1" spans="1:11">
      <c r="A90" s="13"/>
      <c r="B90" s="14">
        <v>86</v>
      </c>
      <c r="C90" s="14" t="s">
        <v>162</v>
      </c>
      <c r="D90" s="14" t="s">
        <v>163</v>
      </c>
      <c r="E90" s="14" t="s">
        <v>21</v>
      </c>
      <c r="F90" s="15">
        <v>0.69</v>
      </c>
      <c r="G90" s="15">
        <v>30.8</v>
      </c>
      <c r="H90" s="16">
        <f t="shared" si="7"/>
        <v>21.252</v>
      </c>
      <c r="I90" s="17" t="s">
        <v>28</v>
      </c>
      <c r="J90" s="18">
        <f t="shared" si="8"/>
        <v>30.8</v>
      </c>
      <c r="K90" s="17"/>
    </row>
    <row r="91" s="2" customFormat="1" ht="16.3" customHeight="1" spans="1:11">
      <c r="A91" s="13"/>
      <c r="B91" s="14">
        <v>87</v>
      </c>
      <c r="C91" s="14" t="s">
        <v>164</v>
      </c>
      <c r="D91" s="14" t="s">
        <v>163</v>
      </c>
      <c r="E91" s="14" t="s">
        <v>79</v>
      </c>
      <c r="F91" s="15">
        <v>0.288</v>
      </c>
      <c r="G91" s="15">
        <v>14.16</v>
      </c>
      <c r="H91" s="16">
        <f t="shared" si="7"/>
        <v>4.07808</v>
      </c>
      <c r="I91" s="17" t="s">
        <v>28</v>
      </c>
      <c r="J91" s="18">
        <f t="shared" si="8"/>
        <v>14.16</v>
      </c>
      <c r="K91" s="17"/>
    </row>
    <row r="92" s="2" customFormat="1" ht="27.9" customHeight="1" spans="1:11">
      <c r="A92" s="13"/>
      <c r="B92" s="14">
        <v>88</v>
      </c>
      <c r="C92" s="14" t="s">
        <v>165</v>
      </c>
      <c r="D92" s="14" t="s">
        <v>33</v>
      </c>
      <c r="E92" s="14" t="s">
        <v>21</v>
      </c>
      <c r="F92" s="15">
        <v>6918.116</v>
      </c>
      <c r="G92" s="15">
        <v>1.77</v>
      </c>
      <c r="H92" s="16">
        <f t="shared" si="7"/>
        <v>12245.06532</v>
      </c>
      <c r="I92" s="17" t="s">
        <v>28</v>
      </c>
      <c r="J92" s="18">
        <f t="shared" si="8"/>
        <v>1.77</v>
      </c>
      <c r="K92" s="17"/>
    </row>
    <row r="93" s="2" customFormat="1" ht="16.3" customHeight="1" spans="1:11">
      <c r="A93" s="13"/>
      <c r="B93" s="14">
        <v>89</v>
      </c>
      <c r="C93" s="14" t="s">
        <v>166</v>
      </c>
      <c r="D93" s="14" t="s">
        <v>33</v>
      </c>
      <c r="E93" s="14" t="s">
        <v>21</v>
      </c>
      <c r="F93" s="15">
        <v>420.361</v>
      </c>
      <c r="G93" s="15">
        <v>2.88</v>
      </c>
      <c r="H93" s="16">
        <f t="shared" si="7"/>
        <v>1210.63968</v>
      </c>
      <c r="I93" s="17" t="s">
        <v>28</v>
      </c>
      <c r="J93" s="18">
        <f t="shared" ref="J93:J99" si="9">G93</f>
        <v>2.88</v>
      </c>
      <c r="K93" s="17"/>
    </row>
    <row r="94" s="2" customFormat="1" ht="16.3" customHeight="1" spans="1:11">
      <c r="A94" s="13"/>
      <c r="B94" s="14">
        <v>90</v>
      </c>
      <c r="C94" s="14" t="s">
        <v>167</v>
      </c>
      <c r="D94" s="14" t="s">
        <v>33</v>
      </c>
      <c r="E94" s="14" t="s">
        <v>21</v>
      </c>
      <c r="F94" s="15">
        <v>36.967</v>
      </c>
      <c r="G94" s="15">
        <v>21.45</v>
      </c>
      <c r="H94" s="16">
        <f t="shared" si="7"/>
        <v>792.94215</v>
      </c>
      <c r="I94" s="17" t="s">
        <v>28</v>
      </c>
      <c r="J94" s="18">
        <f t="shared" si="9"/>
        <v>21.45</v>
      </c>
      <c r="K94" s="17"/>
    </row>
    <row r="95" s="2" customFormat="1" ht="16.3" customHeight="1" spans="1:11">
      <c r="A95" s="13"/>
      <c r="B95" s="14">
        <v>91</v>
      </c>
      <c r="C95" s="14" t="s">
        <v>168</v>
      </c>
      <c r="D95" s="14" t="s">
        <v>33</v>
      </c>
      <c r="E95" s="14" t="s">
        <v>21</v>
      </c>
      <c r="F95" s="15">
        <v>2.24</v>
      </c>
      <c r="G95" s="15">
        <v>18.32</v>
      </c>
      <c r="H95" s="16">
        <f t="shared" si="7"/>
        <v>41.0368</v>
      </c>
      <c r="I95" s="17" t="s">
        <v>28</v>
      </c>
      <c r="J95" s="18">
        <f t="shared" si="9"/>
        <v>18.32</v>
      </c>
      <c r="K95" s="17"/>
    </row>
    <row r="96" s="2" customFormat="1" ht="27.9" customHeight="1" spans="1:11">
      <c r="A96" s="13"/>
      <c r="B96" s="14">
        <v>92</v>
      </c>
      <c r="C96" s="14" t="s">
        <v>169</v>
      </c>
      <c r="D96" s="14" t="s">
        <v>170</v>
      </c>
      <c r="E96" s="14" t="s">
        <v>21</v>
      </c>
      <c r="F96" s="15">
        <v>4810.664</v>
      </c>
      <c r="G96" s="15">
        <v>2.65</v>
      </c>
      <c r="H96" s="16">
        <f t="shared" si="7"/>
        <v>12748.2596</v>
      </c>
      <c r="I96" s="17" t="s">
        <v>28</v>
      </c>
      <c r="J96" s="18">
        <f t="shared" si="9"/>
        <v>2.65</v>
      </c>
      <c r="K96" s="17"/>
    </row>
    <row r="97" s="2" customFormat="1" ht="16.3" customHeight="1" spans="1:11">
      <c r="A97" s="13"/>
      <c r="B97" s="14">
        <v>93</v>
      </c>
      <c r="C97" s="14" t="s">
        <v>171</v>
      </c>
      <c r="D97" s="14" t="s">
        <v>33</v>
      </c>
      <c r="E97" s="14" t="s">
        <v>113</v>
      </c>
      <c r="F97" s="15">
        <v>155.307</v>
      </c>
      <c r="G97" s="15">
        <v>4.42</v>
      </c>
      <c r="H97" s="16">
        <f t="shared" si="7"/>
        <v>686.45694</v>
      </c>
      <c r="I97" s="17" t="s">
        <v>28</v>
      </c>
      <c r="J97" s="18">
        <f t="shared" si="9"/>
        <v>4.42</v>
      </c>
      <c r="K97" s="17"/>
    </row>
    <row r="98" s="2" customFormat="1" ht="16.3" customHeight="1" spans="1:11">
      <c r="A98" s="13"/>
      <c r="B98" s="14">
        <v>94</v>
      </c>
      <c r="C98" s="14" t="s">
        <v>172</v>
      </c>
      <c r="D98" s="14" t="s">
        <v>33</v>
      </c>
      <c r="E98" s="14" t="s">
        <v>21</v>
      </c>
      <c r="F98" s="15">
        <v>51.7</v>
      </c>
      <c r="G98" s="15">
        <v>13.46</v>
      </c>
      <c r="H98" s="16">
        <f t="shared" si="7"/>
        <v>695.882</v>
      </c>
      <c r="I98" s="17" t="s">
        <v>28</v>
      </c>
      <c r="J98" s="18">
        <f t="shared" si="9"/>
        <v>13.46</v>
      </c>
      <c r="K98" s="17"/>
    </row>
    <row r="99" s="2" customFormat="1" ht="16.3" customHeight="1" spans="1:11">
      <c r="A99" s="13"/>
      <c r="B99" s="14">
        <v>95</v>
      </c>
      <c r="C99" s="14" t="s">
        <v>173</v>
      </c>
      <c r="D99" s="14" t="s">
        <v>33</v>
      </c>
      <c r="E99" s="14" t="s">
        <v>21</v>
      </c>
      <c r="F99" s="15">
        <v>25.335</v>
      </c>
      <c r="G99" s="15">
        <v>10.67</v>
      </c>
      <c r="H99" s="16">
        <f t="shared" si="7"/>
        <v>270.32445</v>
      </c>
      <c r="I99" s="17" t="s">
        <v>28</v>
      </c>
      <c r="J99" s="18">
        <f t="shared" si="9"/>
        <v>10.67</v>
      </c>
      <c r="K99" s="17"/>
    </row>
    <row r="100" s="2" customFormat="1" ht="89" customHeight="1" spans="1:11">
      <c r="A100" s="13"/>
      <c r="B100" s="14">
        <v>96</v>
      </c>
      <c r="C100" s="14" t="s">
        <v>174</v>
      </c>
      <c r="D100" s="14" t="s">
        <v>44</v>
      </c>
      <c r="E100" s="14" t="s">
        <v>126</v>
      </c>
      <c r="F100" s="15">
        <v>378.75</v>
      </c>
      <c r="G100" s="15">
        <v>307.24</v>
      </c>
      <c r="H100" s="16">
        <f t="shared" si="7"/>
        <v>116367.15</v>
      </c>
      <c r="I100" s="17" t="s">
        <v>175</v>
      </c>
      <c r="J100" s="19">
        <v>282.83</v>
      </c>
      <c r="K100" s="17"/>
    </row>
    <row r="101" s="2" customFormat="1" ht="81" customHeight="1" spans="1:11">
      <c r="A101" s="13"/>
      <c r="B101" s="14">
        <v>97</v>
      </c>
      <c r="C101" s="14" t="s">
        <v>174</v>
      </c>
      <c r="D101" s="14" t="s">
        <v>46</v>
      </c>
      <c r="E101" s="14" t="s">
        <v>126</v>
      </c>
      <c r="F101" s="15">
        <v>164.317</v>
      </c>
      <c r="G101" s="15">
        <v>501</v>
      </c>
      <c r="H101" s="16">
        <f t="shared" si="7"/>
        <v>82322.817</v>
      </c>
      <c r="I101" s="17" t="s">
        <v>176</v>
      </c>
      <c r="J101" s="19">
        <v>395.16</v>
      </c>
      <c r="K101" s="17"/>
    </row>
    <row r="102" s="2" customFormat="1" ht="83" customHeight="1" spans="1:11">
      <c r="A102" s="13"/>
      <c r="B102" s="14">
        <v>98</v>
      </c>
      <c r="C102" s="14" t="s">
        <v>174</v>
      </c>
      <c r="D102" s="14" t="s">
        <v>47</v>
      </c>
      <c r="E102" s="14" t="s">
        <v>126</v>
      </c>
      <c r="F102" s="15">
        <v>68.226</v>
      </c>
      <c r="G102" s="15">
        <v>858.02</v>
      </c>
      <c r="H102" s="16">
        <f t="shared" ref="H102:H133" si="10">F102*G102</f>
        <v>58539.27252</v>
      </c>
      <c r="I102" s="17" t="s">
        <v>177</v>
      </c>
      <c r="J102" s="19">
        <v>785.31</v>
      </c>
      <c r="K102" s="17"/>
    </row>
    <row r="103" s="2" customFormat="1" ht="16.3" customHeight="1" spans="1:11">
      <c r="A103" s="13"/>
      <c r="B103" s="14">
        <v>99</v>
      </c>
      <c r="C103" s="14" t="s">
        <v>178</v>
      </c>
      <c r="D103" s="14" t="s">
        <v>179</v>
      </c>
      <c r="E103" s="14" t="s">
        <v>126</v>
      </c>
      <c r="F103" s="15">
        <v>537.015</v>
      </c>
      <c r="G103" s="15">
        <v>12.15</v>
      </c>
      <c r="H103" s="16">
        <f t="shared" si="10"/>
        <v>6524.73225</v>
      </c>
      <c r="I103" s="17" t="s">
        <v>28</v>
      </c>
      <c r="J103" s="19">
        <v>8</v>
      </c>
      <c r="K103" s="17"/>
    </row>
    <row r="104" s="2" customFormat="1" ht="16.3" customHeight="1" spans="1:11">
      <c r="A104" s="13"/>
      <c r="B104" s="14">
        <v>100</v>
      </c>
      <c r="C104" s="14" t="s">
        <v>180</v>
      </c>
      <c r="D104" s="14" t="s">
        <v>33</v>
      </c>
      <c r="E104" s="14" t="s">
        <v>126</v>
      </c>
      <c r="F104" s="15">
        <v>3.195</v>
      </c>
      <c r="G104" s="15">
        <v>20.48</v>
      </c>
      <c r="H104" s="16">
        <f t="shared" si="10"/>
        <v>65.4336</v>
      </c>
      <c r="I104" s="17" t="s">
        <v>28</v>
      </c>
      <c r="J104" s="18">
        <f>G104</f>
        <v>20.48</v>
      </c>
      <c r="K104" s="17"/>
    </row>
    <row r="105" s="2" customFormat="1" ht="16.3" customHeight="1" spans="1:11">
      <c r="A105" s="13"/>
      <c r="B105" s="14">
        <v>101</v>
      </c>
      <c r="C105" s="14" t="s">
        <v>181</v>
      </c>
      <c r="D105" s="14" t="s">
        <v>179</v>
      </c>
      <c r="E105" s="14" t="s">
        <v>45</v>
      </c>
      <c r="F105" s="15">
        <v>2</v>
      </c>
      <c r="G105" s="15">
        <v>7.69</v>
      </c>
      <c r="H105" s="16">
        <f t="shared" si="10"/>
        <v>15.38</v>
      </c>
      <c r="I105" s="17" t="s">
        <v>28</v>
      </c>
      <c r="J105" s="19">
        <v>11.84</v>
      </c>
      <c r="K105" s="17"/>
    </row>
    <row r="106" s="2" customFormat="1" ht="16.3" customHeight="1" spans="1:11">
      <c r="A106" s="13"/>
      <c r="B106" s="14">
        <v>102</v>
      </c>
      <c r="C106" s="14" t="s">
        <v>182</v>
      </c>
      <c r="D106" s="14" t="s">
        <v>179</v>
      </c>
      <c r="E106" s="14" t="s">
        <v>45</v>
      </c>
      <c r="F106" s="15">
        <v>100</v>
      </c>
      <c r="G106" s="15">
        <v>4.12</v>
      </c>
      <c r="H106" s="16">
        <f t="shared" si="10"/>
        <v>412</v>
      </c>
      <c r="I106" s="17" t="s">
        <v>28</v>
      </c>
      <c r="J106" s="18">
        <f>G106</f>
        <v>4.12</v>
      </c>
      <c r="K106" s="17"/>
    </row>
    <row r="107" s="2" customFormat="1" ht="39.55" customHeight="1" spans="1:11">
      <c r="A107" s="13"/>
      <c r="B107" s="14">
        <v>103</v>
      </c>
      <c r="C107" s="14" t="s">
        <v>183</v>
      </c>
      <c r="D107" s="14" t="s">
        <v>184</v>
      </c>
      <c r="E107" s="14" t="s">
        <v>104</v>
      </c>
      <c r="F107" s="15">
        <v>20</v>
      </c>
      <c r="G107" s="15">
        <v>3900</v>
      </c>
      <c r="H107" s="16">
        <f t="shared" si="10"/>
        <v>78000</v>
      </c>
      <c r="I107" s="9" t="s">
        <v>185</v>
      </c>
      <c r="J107" s="19">
        <v>3767</v>
      </c>
      <c r="K107" s="17"/>
    </row>
    <row r="108" s="2" customFormat="1" ht="27.9" customHeight="1" spans="1:11">
      <c r="A108" s="13"/>
      <c r="B108" s="14">
        <v>104</v>
      </c>
      <c r="C108" s="14" t="s">
        <v>186</v>
      </c>
      <c r="D108" s="14" t="s">
        <v>187</v>
      </c>
      <c r="E108" s="14" t="s">
        <v>104</v>
      </c>
      <c r="F108" s="15">
        <v>36</v>
      </c>
      <c r="G108" s="15">
        <v>59.755</v>
      </c>
      <c r="H108" s="16">
        <f t="shared" si="10"/>
        <v>2151.18</v>
      </c>
      <c r="I108" s="17" t="s">
        <v>188</v>
      </c>
      <c r="J108" s="19">
        <f>5.7*3.77*2.5</f>
        <v>53.7225</v>
      </c>
      <c r="K108" s="17"/>
    </row>
    <row r="109" s="2" customFormat="1" ht="16.3" customHeight="1" spans="1:11">
      <c r="A109" s="13"/>
      <c r="B109" s="14">
        <v>106</v>
      </c>
      <c r="C109" s="14" t="s">
        <v>189</v>
      </c>
      <c r="D109" s="14" t="s">
        <v>190</v>
      </c>
      <c r="E109" s="14" t="s">
        <v>126</v>
      </c>
      <c r="F109" s="15">
        <v>1.53</v>
      </c>
      <c r="G109" s="15">
        <v>31.06</v>
      </c>
      <c r="H109" s="16">
        <f t="shared" si="10"/>
        <v>47.5218</v>
      </c>
      <c r="I109" s="17" t="s">
        <v>28</v>
      </c>
      <c r="J109" s="19">
        <v>15.9</v>
      </c>
      <c r="K109" s="17"/>
    </row>
    <row r="110" s="2" customFormat="1" ht="16.3" customHeight="1" spans="1:11">
      <c r="A110" s="13"/>
      <c r="B110" s="14">
        <v>107</v>
      </c>
      <c r="C110" s="14" t="s">
        <v>191</v>
      </c>
      <c r="D110" s="14" t="s">
        <v>192</v>
      </c>
      <c r="E110" s="14" t="s">
        <v>193</v>
      </c>
      <c r="F110" s="15">
        <v>13.8</v>
      </c>
      <c r="G110" s="15">
        <v>5.31</v>
      </c>
      <c r="H110" s="16">
        <f t="shared" si="10"/>
        <v>73.278</v>
      </c>
      <c r="I110" s="17" t="s">
        <v>28</v>
      </c>
      <c r="J110" s="18">
        <f>G110</f>
        <v>5.31</v>
      </c>
      <c r="K110" s="17"/>
    </row>
    <row r="111" s="2" customFormat="1" ht="16.3" customHeight="1" spans="1:11">
      <c r="A111" s="13"/>
      <c r="B111" s="14">
        <v>108</v>
      </c>
      <c r="C111" s="14" t="s">
        <v>194</v>
      </c>
      <c r="D111" s="14" t="s">
        <v>195</v>
      </c>
      <c r="E111" s="14" t="s">
        <v>193</v>
      </c>
      <c r="F111" s="15">
        <v>1.05</v>
      </c>
      <c r="G111" s="15">
        <v>4.42</v>
      </c>
      <c r="H111" s="16">
        <f t="shared" si="10"/>
        <v>4.641</v>
      </c>
      <c r="I111" s="17" t="s">
        <v>28</v>
      </c>
      <c r="J111" s="18">
        <f>G111</f>
        <v>4.42</v>
      </c>
      <c r="K111" s="17"/>
    </row>
    <row r="112" s="2" customFormat="1" ht="16.3" customHeight="1" spans="1:11">
      <c r="A112" s="13"/>
      <c r="B112" s="14">
        <v>109</v>
      </c>
      <c r="C112" s="14" t="s">
        <v>196</v>
      </c>
      <c r="D112" s="14" t="s">
        <v>197</v>
      </c>
      <c r="E112" s="14" t="s">
        <v>126</v>
      </c>
      <c r="F112" s="15">
        <v>4.14</v>
      </c>
      <c r="G112" s="15">
        <v>5.25</v>
      </c>
      <c r="H112" s="16">
        <f t="shared" si="10"/>
        <v>21.735</v>
      </c>
      <c r="I112" s="17" t="s">
        <v>28</v>
      </c>
      <c r="J112" s="18">
        <f>G112</f>
        <v>5.25</v>
      </c>
      <c r="K112" s="17"/>
    </row>
    <row r="113" s="2" customFormat="1" ht="16.3" customHeight="1" spans="1:11">
      <c r="A113" s="13"/>
      <c r="B113" s="14">
        <v>110</v>
      </c>
      <c r="C113" s="14" t="s">
        <v>198</v>
      </c>
      <c r="D113" s="14" t="s">
        <v>199</v>
      </c>
      <c r="E113" s="14" t="s">
        <v>21</v>
      </c>
      <c r="F113" s="15">
        <v>4.6</v>
      </c>
      <c r="G113" s="15">
        <v>65.48</v>
      </c>
      <c r="H113" s="16">
        <f t="shared" si="10"/>
        <v>301.208</v>
      </c>
      <c r="I113" s="17" t="s">
        <v>28</v>
      </c>
      <c r="J113" s="18">
        <f>G113</f>
        <v>65.48</v>
      </c>
      <c r="K113" s="17"/>
    </row>
    <row r="114" s="2" customFormat="1" ht="46" customHeight="1" spans="1:11">
      <c r="A114" s="13"/>
      <c r="B114" s="14">
        <v>111</v>
      </c>
      <c r="C114" s="14" t="s">
        <v>200</v>
      </c>
      <c r="D114" s="14" t="s">
        <v>201</v>
      </c>
      <c r="E114" s="14" t="s">
        <v>126</v>
      </c>
      <c r="F114" s="15">
        <v>453.6</v>
      </c>
      <c r="G114" s="15">
        <v>1.84</v>
      </c>
      <c r="H114" s="16">
        <f t="shared" si="10"/>
        <v>834.624</v>
      </c>
      <c r="I114" s="9" t="s">
        <v>202</v>
      </c>
      <c r="J114" s="19">
        <v>3.4</v>
      </c>
      <c r="K114" s="17"/>
    </row>
    <row r="115" s="2" customFormat="1" ht="46" customHeight="1" spans="1:11">
      <c r="A115" s="13"/>
      <c r="B115" s="14">
        <v>112</v>
      </c>
      <c r="C115" s="14" t="s">
        <v>203</v>
      </c>
      <c r="D115" s="14" t="s">
        <v>204</v>
      </c>
      <c r="E115" s="14" t="s">
        <v>126</v>
      </c>
      <c r="F115" s="15">
        <v>580.851</v>
      </c>
      <c r="G115" s="15">
        <v>22.65</v>
      </c>
      <c r="H115" s="16">
        <f t="shared" si="10"/>
        <v>13156.27515</v>
      </c>
      <c r="I115" s="9" t="s">
        <v>205</v>
      </c>
      <c r="J115" s="18">
        <f>G115</f>
        <v>22.65</v>
      </c>
      <c r="K115" s="17"/>
    </row>
    <row r="116" s="2" customFormat="1" ht="16.3" customHeight="1" spans="1:11">
      <c r="A116" s="13"/>
      <c r="B116" s="14">
        <v>113</v>
      </c>
      <c r="C116" s="14" t="s">
        <v>206</v>
      </c>
      <c r="D116" s="14" t="s">
        <v>207</v>
      </c>
      <c r="E116" s="14" t="s">
        <v>45</v>
      </c>
      <c r="F116" s="15">
        <v>3</v>
      </c>
      <c r="G116" s="15">
        <v>0.58</v>
      </c>
      <c r="H116" s="16">
        <f t="shared" si="10"/>
        <v>1.74</v>
      </c>
      <c r="I116" s="17" t="s">
        <v>28</v>
      </c>
      <c r="J116" s="18">
        <f t="shared" ref="J116:J124" si="11">G116</f>
        <v>0.58</v>
      </c>
      <c r="K116" s="17"/>
    </row>
    <row r="117" s="2" customFormat="1" ht="16.3" customHeight="1" spans="1:11">
      <c r="A117" s="13"/>
      <c r="B117" s="14">
        <v>114</v>
      </c>
      <c r="C117" s="14" t="s">
        <v>208</v>
      </c>
      <c r="D117" s="14" t="s">
        <v>209</v>
      </c>
      <c r="E117" s="14" t="s">
        <v>45</v>
      </c>
      <c r="F117" s="15">
        <v>24</v>
      </c>
      <c r="G117" s="15">
        <v>2.21</v>
      </c>
      <c r="H117" s="16">
        <f t="shared" si="10"/>
        <v>53.04</v>
      </c>
      <c r="I117" s="17" t="s">
        <v>28</v>
      </c>
      <c r="J117" s="18">
        <f t="shared" si="11"/>
        <v>2.21</v>
      </c>
      <c r="K117" s="17"/>
    </row>
    <row r="118" s="2" customFormat="1" ht="16.3" customHeight="1" spans="1:11">
      <c r="A118" s="13"/>
      <c r="B118" s="14">
        <v>115</v>
      </c>
      <c r="C118" s="14" t="s">
        <v>210</v>
      </c>
      <c r="D118" s="14" t="s">
        <v>211</v>
      </c>
      <c r="E118" s="14" t="s">
        <v>45</v>
      </c>
      <c r="F118" s="15">
        <v>86</v>
      </c>
      <c r="G118" s="15">
        <v>4.25</v>
      </c>
      <c r="H118" s="16">
        <f t="shared" si="10"/>
        <v>365.5</v>
      </c>
      <c r="I118" s="17" t="s">
        <v>28</v>
      </c>
      <c r="J118" s="18">
        <f t="shared" si="11"/>
        <v>4.25</v>
      </c>
      <c r="K118" s="17"/>
    </row>
    <row r="119" s="2" customFormat="1" ht="16.3" customHeight="1" spans="1:11">
      <c r="A119" s="13"/>
      <c r="B119" s="14">
        <v>116</v>
      </c>
      <c r="C119" s="14" t="s">
        <v>212</v>
      </c>
      <c r="D119" s="14" t="s">
        <v>213</v>
      </c>
      <c r="E119" s="14" t="s">
        <v>82</v>
      </c>
      <c r="F119" s="15">
        <v>40</v>
      </c>
      <c r="G119" s="15">
        <v>1.7</v>
      </c>
      <c r="H119" s="16">
        <f t="shared" si="10"/>
        <v>68</v>
      </c>
      <c r="I119" s="17" t="s">
        <v>214</v>
      </c>
      <c r="J119" s="18">
        <f t="shared" si="11"/>
        <v>1.7</v>
      </c>
      <c r="K119" s="17"/>
    </row>
    <row r="120" s="2" customFormat="1" ht="16.3" customHeight="1" spans="1:11">
      <c r="A120" s="13"/>
      <c r="B120" s="14">
        <v>117</v>
      </c>
      <c r="C120" s="14" t="s">
        <v>215</v>
      </c>
      <c r="D120" s="14" t="s">
        <v>216</v>
      </c>
      <c r="E120" s="14" t="s">
        <v>21</v>
      </c>
      <c r="F120" s="15">
        <v>1.27</v>
      </c>
      <c r="G120" s="15">
        <v>3.72</v>
      </c>
      <c r="H120" s="16">
        <f t="shared" si="10"/>
        <v>4.7244</v>
      </c>
      <c r="I120" s="17" t="s">
        <v>28</v>
      </c>
      <c r="J120" s="18">
        <f t="shared" si="11"/>
        <v>3.72</v>
      </c>
      <c r="K120" s="17"/>
    </row>
    <row r="121" s="2" customFormat="1" ht="16.3" customHeight="1" spans="1:11">
      <c r="A121" s="13"/>
      <c r="B121" s="14">
        <v>118</v>
      </c>
      <c r="C121" s="14" t="s">
        <v>217</v>
      </c>
      <c r="D121" s="14" t="s">
        <v>218</v>
      </c>
      <c r="E121" s="14" t="s">
        <v>82</v>
      </c>
      <c r="F121" s="15">
        <v>134</v>
      </c>
      <c r="G121" s="15">
        <v>2.21</v>
      </c>
      <c r="H121" s="16">
        <f t="shared" si="10"/>
        <v>296.14</v>
      </c>
      <c r="I121" s="17" t="s">
        <v>28</v>
      </c>
      <c r="J121" s="18">
        <f t="shared" si="11"/>
        <v>2.21</v>
      </c>
      <c r="K121" s="17"/>
    </row>
    <row r="122" s="2" customFormat="1" ht="16.3" customHeight="1" spans="1:11">
      <c r="A122" s="13"/>
      <c r="B122" s="14">
        <v>119</v>
      </c>
      <c r="C122" s="14" t="s">
        <v>219</v>
      </c>
      <c r="D122" s="14" t="s">
        <v>220</v>
      </c>
      <c r="E122" s="14" t="s">
        <v>82</v>
      </c>
      <c r="F122" s="15">
        <v>47</v>
      </c>
      <c r="G122" s="15">
        <v>1.19</v>
      </c>
      <c r="H122" s="16">
        <f t="shared" si="10"/>
        <v>55.93</v>
      </c>
      <c r="I122" s="17" t="s">
        <v>28</v>
      </c>
      <c r="J122" s="18">
        <f t="shared" si="11"/>
        <v>1.19</v>
      </c>
      <c r="K122" s="17"/>
    </row>
    <row r="123" s="2" customFormat="1" ht="27.9" customHeight="1" spans="1:11">
      <c r="A123" s="13"/>
      <c r="B123" s="14">
        <v>120</v>
      </c>
      <c r="C123" s="14" t="s">
        <v>221</v>
      </c>
      <c r="D123" s="14" t="s">
        <v>33</v>
      </c>
      <c r="E123" s="14" t="s">
        <v>21</v>
      </c>
      <c r="F123" s="15">
        <v>9088.996</v>
      </c>
      <c r="G123" s="15">
        <v>0.44</v>
      </c>
      <c r="H123" s="16">
        <f t="shared" si="10"/>
        <v>3999.15824</v>
      </c>
      <c r="I123" s="17" t="s">
        <v>28</v>
      </c>
      <c r="J123" s="18">
        <f t="shared" si="11"/>
        <v>0.44</v>
      </c>
      <c r="K123" s="17"/>
    </row>
    <row r="124" s="2" customFormat="1" ht="16.3" customHeight="1" spans="1:11">
      <c r="A124" s="13"/>
      <c r="B124" s="14">
        <v>121</v>
      </c>
      <c r="C124" s="14" t="s">
        <v>222</v>
      </c>
      <c r="D124" s="14" t="s">
        <v>33</v>
      </c>
      <c r="E124" s="14" t="s">
        <v>21</v>
      </c>
      <c r="F124" s="15">
        <v>295.026</v>
      </c>
      <c r="G124" s="15">
        <v>6.11</v>
      </c>
      <c r="H124" s="16">
        <f t="shared" si="10"/>
        <v>1802.60886</v>
      </c>
      <c r="I124" s="17" t="s">
        <v>28</v>
      </c>
      <c r="J124" s="18">
        <f t="shared" si="11"/>
        <v>6.11</v>
      </c>
      <c r="K124" s="17"/>
    </row>
    <row r="125" s="2" customFormat="1" ht="37" customHeight="1" spans="1:11">
      <c r="A125" s="13"/>
      <c r="B125" s="14">
        <v>122</v>
      </c>
      <c r="C125" s="14" t="s">
        <v>223</v>
      </c>
      <c r="D125" s="14" t="s">
        <v>33</v>
      </c>
      <c r="E125" s="14" t="s">
        <v>224</v>
      </c>
      <c r="F125" s="15">
        <v>215</v>
      </c>
      <c r="G125" s="15">
        <v>10</v>
      </c>
      <c r="H125" s="16">
        <f t="shared" si="10"/>
        <v>2150</v>
      </c>
      <c r="I125" s="9" t="s">
        <v>225</v>
      </c>
      <c r="J125" s="18">
        <f t="shared" ref="J125:J136" si="12">G125</f>
        <v>10</v>
      </c>
      <c r="K125" s="17"/>
    </row>
    <row r="126" s="2" customFormat="1" ht="16.3" customHeight="1" spans="1:11">
      <c r="A126" s="13"/>
      <c r="B126" s="14">
        <v>123</v>
      </c>
      <c r="C126" s="14" t="s">
        <v>226</v>
      </c>
      <c r="D126" s="14" t="s">
        <v>227</v>
      </c>
      <c r="E126" s="14" t="s">
        <v>110</v>
      </c>
      <c r="F126" s="15">
        <v>936</v>
      </c>
      <c r="G126" s="15">
        <v>1.05</v>
      </c>
      <c r="H126" s="16">
        <f t="shared" si="10"/>
        <v>982.8</v>
      </c>
      <c r="I126" s="17" t="s">
        <v>28</v>
      </c>
      <c r="J126" s="18">
        <f t="shared" si="12"/>
        <v>1.05</v>
      </c>
      <c r="K126" s="17"/>
    </row>
    <row r="127" s="2" customFormat="1" ht="16.3" customHeight="1" spans="1:11">
      <c r="A127" s="13"/>
      <c r="B127" s="14">
        <v>124</v>
      </c>
      <c r="C127" s="14" t="s">
        <v>228</v>
      </c>
      <c r="D127" s="14" t="s">
        <v>33</v>
      </c>
      <c r="E127" s="14" t="s">
        <v>21</v>
      </c>
      <c r="F127" s="15">
        <v>28.5</v>
      </c>
      <c r="G127" s="15">
        <v>9.42</v>
      </c>
      <c r="H127" s="16">
        <f t="shared" si="10"/>
        <v>268.47</v>
      </c>
      <c r="I127" s="17" t="s">
        <v>28</v>
      </c>
      <c r="J127" s="18">
        <f t="shared" si="12"/>
        <v>9.42</v>
      </c>
      <c r="K127" s="17"/>
    </row>
    <row r="128" s="2" customFormat="1" ht="16.3" customHeight="1" spans="1:11">
      <c r="A128" s="13"/>
      <c r="B128" s="14">
        <v>125</v>
      </c>
      <c r="C128" s="14" t="s">
        <v>229</v>
      </c>
      <c r="D128" s="14" t="s">
        <v>33</v>
      </c>
      <c r="E128" s="14" t="s">
        <v>102</v>
      </c>
      <c r="F128" s="15">
        <v>1</v>
      </c>
      <c r="G128" s="15">
        <v>1.53</v>
      </c>
      <c r="H128" s="16">
        <f t="shared" si="10"/>
        <v>1.53</v>
      </c>
      <c r="I128" s="17" t="s">
        <v>28</v>
      </c>
      <c r="J128" s="18">
        <f t="shared" si="12"/>
        <v>1.53</v>
      </c>
      <c r="K128" s="17"/>
    </row>
    <row r="129" s="2" customFormat="1" ht="27.9" customHeight="1" spans="1:11">
      <c r="A129" s="13"/>
      <c r="B129" s="14">
        <v>126</v>
      </c>
      <c r="C129" s="14" t="s">
        <v>230</v>
      </c>
      <c r="D129" s="14" t="s">
        <v>33</v>
      </c>
      <c r="E129" s="14" t="s">
        <v>21</v>
      </c>
      <c r="F129" s="15">
        <v>1057.706</v>
      </c>
      <c r="G129" s="15">
        <v>0.46</v>
      </c>
      <c r="H129" s="16">
        <f t="shared" si="10"/>
        <v>486.54476</v>
      </c>
      <c r="I129" s="17" t="s">
        <v>28</v>
      </c>
      <c r="J129" s="18">
        <f t="shared" si="12"/>
        <v>0.46</v>
      </c>
      <c r="K129" s="17"/>
    </row>
    <row r="130" s="2" customFormat="1" ht="16.3" customHeight="1" spans="1:11">
      <c r="A130" s="13"/>
      <c r="B130" s="14">
        <v>127</v>
      </c>
      <c r="C130" s="14" t="s">
        <v>231</v>
      </c>
      <c r="D130" s="14" t="s">
        <v>232</v>
      </c>
      <c r="E130" s="14" t="s">
        <v>45</v>
      </c>
      <c r="F130" s="15">
        <v>34</v>
      </c>
      <c r="G130" s="15">
        <v>0.88</v>
      </c>
      <c r="H130" s="16">
        <f t="shared" si="10"/>
        <v>29.92</v>
      </c>
      <c r="I130" s="17" t="s">
        <v>28</v>
      </c>
      <c r="J130" s="18">
        <f t="shared" si="12"/>
        <v>0.88</v>
      </c>
      <c r="K130" s="17"/>
    </row>
    <row r="131" s="2" customFormat="1" ht="16.3" customHeight="1" spans="1:11">
      <c r="A131" s="13"/>
      <c r="B131" s="14">
        <v>128</v>
      </c>
      <c r="C131" s="14" t="s">
        <v>233</v>
      </c>
      <c r="D131" s="14" t="s">
        <v>33</v>
      </c>
      <c r="E131" s="14" t="s">
        <v>21</v>
      </c>
      <c r="F131" s="15">
        <v>30.155</v>
      </c>
      <c r="G131" s="15">
        <v>5.68</v>
      </c>
      <c r="H131" s="16">
        <f t="shared" si="10"/>
        <v>171.2804</v>
      </c>
      <c r="I131" s="17" t="s">
        <v>28</v>
      </c>
      <c r="J131" s="18">
        <f t="shared" si="12"/>
        <v>5.68</v>
      </c>
      <c r="K131" s="17"/>
    </row>
    <row r="132" s="2" customFormat="1" ht="16.3" customHeight="1" spans="1:11">
      <c r="A132" s="13"/>
      <c r="B132" s="14">
        <v>129</v>
      </c>
      <c r="C132" s="14" t="s">
        <v>234</v>
      </c>
      <c r="D132" s="14" t="s">
        <v>33</v>
      </c>
      <c r="E132" s="14" t="s">
        <v>113</v>
      </c>
      <c r="F132" s="15">
        <v>16.993</v>
      </c>
      <c r="G132" s="15">
        <v>1061</v>
      </c>
      <c r="H132" s="16">
        <f t="shared" si="10"/>
        <v>18029.573</v>
      </c>
      <c r="I132" s="17" t="s">
        <v>22</v>
      </c>
      <c r="J132" s="18">
        <f t="shared" si="12"/>
        <v>1061</v>
      </c>
      <c r="K132" s="17"/>
    </row>
    <row r="133" s="2" customFormat="1" ht="16.3" customHeight="1" spans="1:11">
      <c r="A133" s="13"/>
      <c r="B133" s="14">
        <v>130</v>
      </c>
      <c r="C133" s="14" t="s">
        <v>235</v>
      </c>
      <c r="D133" s="14" t="s">
        <v>33</v>
      </c>
      <c r="E133" s="14" t="s">
        <v>45</v>
      </c>
      <c r="F133" s="15">
        <v>35</v>
      </c>
      <c r="G133" s="15">
        <v>2.51</v>
      </c>
      <c r="H133" s="16">
        <f t="shared" si="10"/>
        <v>87.85</v>
      </c>
      <c r="I133" s="17" t="s">
        <v>28</v>
      </c>
      <c r="J133" s="18">
        <f t="shared" si="12"/>
        <v>2.51</v>
      </c>
      <c r="K133" s="17"/>
    </row>
    <row r="134" s="2" customFormat="1" ht="16.3" customHeight="1" spans="1:11">
      <c r="A134" s="13"/>
      <c r="B134" s="14">
        <v>131</v>
      </c>
      <c r="C134" s="14" t="s">
        <v>236</v>
      </c>
      <c r="D134" s="14" t="s">
        <v>33</v>
      </c>
      <c r="E134" s="14" t="s">
        <v>21</v>
      </c>
      <c r="F134" s="15">
        <v>78.075</v>
      </c>
      <c r="G134" s="15">
        <v>4.86</v>
      </c>
      <c r="H134" s="16">
        <f t="shared" ref="H134:H152" si="13">F134*G134</f>
        <v>379.4445</v>
      </c>
      <c r="I134" s="17" t="s">
        <v>28</v>
      </c>
      <c r="J134" s="18">
        <f t="shared" si="12"/>
        <v>4.86</v>
      </c>
      <c r="K134" s="17"/>
    </row>
    <row r="135" s="2" customFormat="1" ht="16.3" customHeight="1" spans="1:11">
      <c r="A135" s="13"/>
      <c r="B135" s="14">
        <v>132</v>
      </c>
      <c r="C135" s="14" t="s">
        <v>237</v>
      </c>
      <c r="D135" s="14" t="s">
        <v>33</v>
      </c>
      <c r="E135" s="14" t="s">
        <v>21</v>
      </c>
      <c r="F135" s="15">
        <v>5.548</v>
      </c>
      <c r="G135" s="15">
        <v>5.6</v>
      </c>
      <c r="H135" s="16">
        <f t="shared" si="13"/>
        <v>31.0688</v>
      </c>
      <c r="I135" s="17" t="s">
        <v>28</v>
      </c>
      <c r="J135" s="18">
        <f t="shared" si="12"/>
        <v>5.6</v>
      </c>
      <c r="K135" s="17"/>
    </row>
    <row r="136" s="2" customFormat="1" ht="16.3" customHeight="1" spans="1:11">
      <c r="A136" s="13"/>
      <c r="B136" s="14">
        <v>133</v>
      </c>
      <c r="C136" s="14" t="s">
        <v>238</v>
      </c>
      <c r="D136" s="14" t="s">
        <v>239</v>
      </c>
      <c r="E136" s="14" t="s">
        <v>113</v>
      </c>
      <c r="F136" s="15">
        <v>0.084</v>
      </c>
      <c r="G136" s="15">
        <v>1463</v>
      </c>
      <c r="H136" s="16">
        <f t="shared" si="13"/>
        <v>122.892</v>
      </c>
      <c r="I136" s="17" t="s">
        <v>22</v>
      </c>
      <c r="J136" s="18">
        <f t="shared" si="12"/>
        <v>1463</v>
      </c>
      <c r="K136" s="17"/>
    </row>
    <row r="137" s="2" customFormat="1" ht="58" customHeight="1" spans="1:11">
      <c r="A137" s="13"/>
      <c r="B137" s="14">
        <v>134</v>
      </c>
      <c r="C137" s="14" t="s">
        <v>240</v>
      </c>
      <c r="D137" s="14" t="s">
        <v>241</v>
      </c>
      <c r="E137" s="14" t="s">
        <v>82</v>
      </c>
      <c r="F137" s="15">
        <v>24</v>
      </c>
      <c r="G137" s="15">
        <v>3500</v>
      </c>
      <c r="H137" s="16">
        <f t="shared" si="13"/>
        <v>84000</v>
      </c>
      <c r="I137" s="17" t="s">
        <v>242</v>
      </c>
      <c r="J137" s="19">
        <v>2547</v>
      </c>
      <c r="K137" s="17"/>
    </row>
    <row r="138" s="2" customFormat="1" ht="52" customHeight="1" spans="1:11">
      <c r="A138" s="13"/>
      <c r="B138" s="14">
        <v>135</v>
      </c>
      <c r="C138" s="14" t="s">
        <v>243</v>
      </c>
      <c r="D138" s="14" t="s">
        <v>244</v>
      </c>
      <c r="E138" s="14" t="s">
        <v>82</v>
      </c>
      <c r="F138" s="15">
        <v>10</v>
      </c>
      <c r="G138" s="15">
        <v>3320</v>
      </c>
      <c r="H138" s="16">
        <f t="shared" si="13"/>
        <v>33200</v>
      </c>
      <c r="I138" s="17" t="s">
        <v>242</v>
      </c>
      <c r="J138" s="19">
        <v>2367</v>
      </c>
      <c r="K138" s="17"/>
    </row>
    <row r="139" s="2" customFormat="1" ht="33" customHeight="1" spans="1:11">
      <c r="A139" s="13"/>
      <c r="B139" s="14">
        <v>136</v>
      </c>
      <c r="C139" s="14" t="s">
        <v>245</v>
      </c>
      <c r="D139" s="14" t="s">
        <v>246</v>
      </c>
      <c r="E139" s="14" t="s">
        <v>82</v>
      </c>
      <c r="F139" s="15">
        <v>8</v>
      </c>
      <c r="G139" s="15">
        <v>1560.84</v>
      </c>
      <c r="H139" s="16">
        <f t="shared" si="13"/>
        <v>12486.72</v>
      </c>
      <c r="I139" s="29" t="s">
        <v>247</v>
      </c>
      <c r="J139" s="30">
        <f t="shared" ref="J139:J144" si="14">G139</f>
        <v>1560.84</v>
      </c>
      <c r="K139" s="29"/>
    </row>
    <row r="140" s="2" customFormat="1" ht="37" customHeight="1" spans="1:11">
      <c r="A140" s="13"/>
      <c r="B140" s="14">
        <v>137</v>
      </c>
      <c r="C140" s="14" t="s">
        <v>248</v>
      </c>
      <c r="D140" s="14" t="s">
        <v>33</v>
      </c>
      <c r="E140" s="14" t="s">
        <v>82</v>
      </c>
      <c r="F140" s="15">
        <v>25</v>
      </c>
      <c r="G140" s="15">
        <v>240</v>
      </c>
      <c r="H140" s="16">
        <f t="shared" si="13"/>
        <v>6000</v>
      </c>
      <c r="I140" s="17" t="s">
        <v>249</v>
      </c>
      <c r="J140" s="30">
        <f t="shared" si="14"/>
        <v>240</v>
      </c>
      <c r="K140" s="17"/>
    </row>
    <row r="141" s="2" customFormat="1" ht="50" customHeight="1" spans="1:11">
      <c r="A141" s="13"/>
      <c r="B141" s="14">
        <v>138</v>
      </c>
      <c r="C141" s="14" t="s">
        <v>250</v>
      </c>
      <c r="D141" s="14" t="s">
        <v>251</v>
      </c>
      <c r="E141" s="14" t="s">
        <v>82</v>
      </c>
      <c r="F141" s="15">
        <v>10</v>
      </c>
      <c r="G141" s="15">
        <v>3420</v>
      </c>
      <c r="H141" s="16">
        <f t="shared" si="13"/>
        <v>34200</v>
      </c>
      <c r="I141" s="17" t="s">
        <v>252</v>
      </c>
      <c r="J141" s="30">
        <f t="shared" si="14"/>
        <v>3420</v>
      </c>
      <c r="K141" s="17"/>
    </row>
    <row r="142" s="2" customFormat="1" ht="44" customHeight="1" spans="1:11">
      <c r="A142" s="13"/>
      <c r="B142" s="14">
        <v>139</v>
      </c>
      <c r="C142" s="14" t="s">
        <v>253</v>
      </c>
      <c r="D142" s="14" t="s">
        <v>254</v>
      </c>
      <c r="E142" s="14" t="s">
        <v>50</v>
      </c>
      <c r="F142" s="15">
        <v>50.67</v>
      </c>
      <c r="G142" s="15">
        <v>109.2</v>
      </c>
      <c r="H142" s="16">
        <f t="shared" si="13"/>
        <v>5533.164</v>
      </c>
      <c r="I142" s="17" t="s">
        <v>255</v>
      </c>
      <c r="J142" s="30">
        <f t="shared" si="14"/>
        <v>109.2</v>
      </c>
      <c r="K142" s="17"/>
    </row>
    <row r="143" s="2" customFormat="1" ht="35" customHeight="1" spans="1:11">
      <c r="A143" s="13"/>
      <c r="B143" s="14">
        <v>140</v>
      </c>
      <c r="C143" s="14" t="s">
        <v>256</v>
      </c>
      <c r="D143" s="14" t="s">
        <v>257</v>
      </c>
      <c r="E143" s="14" t="s">
        <v>258</v>
      </c>
      <c r="F143" s="15">
        <v>50</v>
      </c>
      <c r="G143" s="15">
        <v>80</v>
      </c>
      <c r="H143" s="16">
        <f t="shared" si="13"/>
        <v>4000</v>
      </c>
      <c r="I143" s="17" t="s">
        <v>259</v>
      </c>
      <c r="J143" s="30">
        <f t="shared" si="14"/>
        <v>80</v>
      </c>
      <c r="K143" s="17"/>
    </row>
    <row r="144" s="2" customFormat="1" ht="21" customHeight="1" spans="1:11">
      <c r="A144" s="13"/>
      <c r="B144" s="14">
        <v>141</v>
      </c>
      <c r="C144" s="14" t="s">
        <v>260</v>
      </c>
      <c r="D144" s="14" t="s">
        <v>261</v>
      </c>
      <c r="E144" s="14" t="s">
        <v>21</v>
      </c>
      <c r="F144" s="15">
        <v>10</v>
      </c>
      <c r="G144" s="15">
        <v>4.643</v>
      </c>
      <c r="H144" s="16">
        <f t="shared" si="13"/>
        <v>46.43</v>
      </c>
      <c r="I144" s="17" t="s">
        <v>262</v>
      </c>
      <c r="J144" s="30">
        <f t="shared" si="14"/>
        <v>4.643</v>
      </c>
      <c r="K144" s="17"/>
    </row>
    <row r="145" s="2" customFormat="1" ht="31" customHeight="1" spans="1:11">
      <c r="A145" s="13"/>
      <c r="B145" s="14">
        <v>142</v>
      </c>
      <c r="C145" s="14" t="s">
        <v>263</v>
      </c>
      <c r="D145" s="14" t="s">
        <v>264</v>
      </c>
      <c r="E145" s="14" t="s">
        <v>265</v>
      </c>
      <c r="F145" s="15">
        <v>114</v>
      </c>
      <c r="G145" s="15">
        <v>1567.43</v>
      </c>
      <c r="H145" s="16">
        <f t="shared" si="13"/>
        <v>178687.02</v>
      </c>
      <c r="I145" s="17" t="s">
        <v>266</v>
      </c>
      <c r="J145" s="19">
        <v>1198.62</v>
      </c>
      <c r="K145" s="17"/>
    </row>
    <row r="146" s="2" customFormat="1" ht="27.9" customHeight="1" spans="1:11">
      <c r="A146" s="13"/>
      <c r="B146" s="14">
        <v>143</v>
      </c>
      <c r="C146" s="14" t="s">
        <v>267</v>
      </c>
      <c r="D146" s="14" t="s">
        <v>268</v>
      </c>
      <c r="E146" s="14" t="s">
        <v>265</v>
      </c>
      <c r="F146" s="15">
        <v>42948</v>
      </c>
      <c r="G146" s="15">
        <v>0.88</v>
      </c>
      <c r="H146" s="16">
        <f t="shared" si="13"/>
        <v>37794.24</v>
      </c>
      <c r="I146" s="17" t="s">
        <v>266</v>
      </c>
      <c r="J146" s="18">
        <f>G146</f>
        <v>0.88</v>
      </c>
      <c r="K146" s="17"/>
    </row>
    <row r="147" s="2" customFormat="1" ht="49" customHeight="1" spans="1:11">
      <c r="A147" s="13"/>
      <c r="B147" s="14">
        <v>144</v>
      </c>
      <c r="C147" s="14" t="s">
        <v>269</v>
      </c>
      <c r="D147" s="14" t="s">
        <v>33</v>
      </c>
      <c r="E147" s="14" t="s">
        <v>21</v>
      </c>
      <c r="F147" s="15">
        <v>8230</v>
      </c>
      <c r="G147" s="15">
        <v>0.74</v>
      </c>
      <c r="H147" s="16">
        <f t="shared" si="13"/>
        <v>6090.2</v>
      </c>
      <c r="I147" s="18" t="s">
        <v>270</v>
      </c>
      <c r="J147" s="18">
        <f>G147</f>
        <v>0.74</v>
      </c>
      <c r="K147" s="17" t="s">
        <v>271</v>
      </c>
    </row>
    <row r="148" s="2" customFormat="1" ht="39.55" customHeight="1" spans="1:11">
      <c r="A148" s="13"/>
      <c r="B148" s="14">
        <v>145</v>
      </c>
      <c r="C148" s="14" t="s">
        <v>272</v>
      </c>
      <c r="D148" s="14" t="s">
        <v>273</v>
      </c>
      <c r="E148" s="14" t="s">
        <v>265</v>
      </c>
      <c r="F148" s="15">
        <v>111</v>
      </c>
      <c r="G148" s="15">
        <v>142.9</v>
      </c>
      <c r="H148" s="16">
        <f t="shared" si="13"/>
        <v>15861.9</v>
      </c>
      <c r="I148" s="17" t="s">
        <v>274</v>
      </c>
      <c r="J148" s="18">
        <f>G148</f>
        <v>142.9</v>
      </c>
      <c r="K148" s="17"/>
    </row>
    <row r="149" s="2" customFormat="1" ht="75" customHeight="1" spans="1:11">
      <c r="A149" s="13"/>
      <c r="B149" s="14">
        <v>146</v>
      </c>
      <c r="C149" s="14" t="s">
        <v>275</v>
      </c>
      <c r="D149" s="14" t="s">
        <v>276</v>
      </c>
      <c r="E149" s="14" t="s">
        <v>45</v>
      </c>
      <c r="F149" s="15">
        <v>1</v>
      </c>
      <c r="G149" s="15">
        <v>1604</v>
      </c>
      <c r="H149" s="16">
        <f t="shared" si="13"/>
        <v>1604</v>
      </c>
      <c r="I149" s="9" t="s">
        <v>277</v>
      </c>
      <c r="J149" s="18">
        <f>G149</f>
        <v>1604</v>
      </c>
      <c r="K149" s="17"/>
    </row>
    <row r="150" s="2" customFormat="1" ht="30" customHeight="1" spans="1:11">
      <c r="A150" s="13"/>
      <c r="B150" s="14">
        <v>147</v>
      </c>
      <c r="C150" s="14" t="s">
        <v>278</v>
      </c>
      <c r="D150" s="14" t="s">
        <v>279</v>
      </c>
      <c r="E150" s="14" t="s">
        <v>113</v>
      </c>
      <c r="F150" s="15">
        <v>152.656</v>
      </c>
      <c r="G150" s="15">
        <v>372.12</v>
      </c>
      <c r="H150" s="16">
        <f t="shared" si="13"/>
        <v>56806.35072</v>
      </c>
      <c r="I150" s="17" t="s">
        <v>280</v>
      </c>
      <c r="J150" s="19">
        <v>360</v>
      </c>
      <c r="K150" s="17" t="s">
        <v>281</v>
      </c>
    </row>
    <row r="151" s="2" customFormat="1" ht="30" customHeight="1" spans="1:11">
      <c r="A151" s="13"/>
      <c r="B151" s="14">
        <v>148</v>
      </c>
      <c r="C151" s="14" t="s">
        <v>278</v>
      </c>
      <c r="D151" s="14" t="s">
        <v>282</v>
      </c>
      <c r="E151" s="14" t="s">
        <v>113</v>
      </c>
      <c r="F151" s="15">
        <v>96.405</v>
      </c>
      <c r="G151" s="15">
        <v>410.88</v>
      </c>
      <c r="H151" s="16">
        <f t="shared" si="13"/>
        <v>39610.8864</v>
      </c>
      <c r="I151" s="17" t="s">
        <v>280</v>
      </c>
      <c r="J151" s="19">
        <v>392</v>
      </c>
      <c r="K151" s="17" t="s">
        <v>281</v>
      </c>
    </row>
    <row r="152" s="2" customFormat="1" ht="30" customHeight="1" spans="1:11">
      <c r="A152" s="22"/>
      <c r="B152" s="14">
        <v>149</v>
      </c>
      <c r="C152" s="14" t="s">
        <v>283</v>
      </c>
      <c r="D152" s="14" t="s">
        <v>284</v>
      </c>
      <c r="E152" s="14" t="s">
        <v>113</v>
      </c>
      <c r="F152" s="15">
        <v>268.7</v>
      </c>
      <c r="G152" s="15">
        <v>343.54</v>
      </c>
      <c r="H152" s="16">
        <f t="shared" si="13"/>
        <v>92309.198</v>
      </c>
      <c r="I152" s="17" t="s">
        <v>285</v>
      </c>
      <c r="J152" s="18">
        <f>G152</f>
        <v>343.54</v>
      </c>
      <c r="K152" s="17"/>
    </row>
    <row r="153" s="3" customFormat="1" ht="47" customHeight="1" spans="1:11">
      <c r="A153" s="22"/>
      <c r="B153" s="9" t="s">
        <v>286</v>
      </c>
      <c r="C153" s="9"/>
      <c r="D153" s="9"/>
      <c r="E153" s="9"/>
      <c r="F153" s="10"/>
      <c r="G153" s="11"/>
      <c r="H153" s="23">
        <f>SUM(H5:H152)</f>
        <v>1497371.135458</v>
      </c>
      <c r="I153" s="11"/>
      <c r="J153" s="11"/>
      <c r="K153" s="9"/>
    </row>
    <row r="154" s="3" customFormat="1" ht="87" customHeight="1" spans="1:11">
      <c r="A154" s="9" t="s">
        <v>287</v>
      </c>
      <c r="B154" s="9"/>
      <c r="C154" s="9"/>
      <c r="D154" s="24" t="s">
        <v>288</v>
      </c>
      <c r="E154" s="25"/>
      <c r="F154" s="26"/>
      <c r="G154" s="27"/>
      <c r="H154" s="25"/>
      <c r="I154" s="27"/>
      <c r="J154" s="27"/>
      <c r="K154" s="28"/>
    </row>
    <row r="155" s="3" customFormat="1" ht="93" customHeight="1" spans="1:11">
      <c r="A155" s="24" t="s">
        <v>289</v>
      </c>
      <c r="B155" s="25"/>
      <c r="C155" s="28"/>
      <c r="D155" s="25" t="s">
        <v>290</v>
      </c>
      <c r="E155" s="25"/>
      <c r="F155" s="26"/>
      <c r="G155" s="27"/>
      <c r="H155" s="25"/>
      <c r="I155" s="27"/>
      <c r="J155" s="27"/>
      <c r="K155" s="28"/>
    </row>
    <row r="156" s="3" customFormat="1" customHeight="1" spans="1:11">
      <c r="A156" s="25" t="s">
        <v>291</v>
      </c>
      <c r="B156" s="25"/>
      <c r="C156" s="25"/>
      <c r="D156" s="25"/>
      <c r="E156" s="25"/>
      <c r="F156" s="26"/>
      <c r="G156" s="27"/>
      <c r="H156" s="25"/>
      <c r="I156" s="27"/>
      <c r="J156" s="27"/>
      <c r="K156" s="25"/>
    </row>
  </sheetData>
  <mergeCells count="14">
    <mergeCell ref="A1:K1"/>
    <mergeCell ref="B2:C2"/>
    <mergeCell ref="D2:H2"/>
    <mergeCell ref="J2:K2"/>
    <mergeCell ref="B3:C3"/>
    <mergeCell ref="D3:H3"/>
    <mergeCell ref="J3:K3"/>
    <mergeCell ref="A154:C154"/>
    <mergeCell ref="D154:K154"/>
    <mergeCell ref="A155:C155"/>
    <mergeCell ref="D155:K155"/>
    <mergeCell ref="A156:K156"/>
    <mergeCell ref="A2:A3"/>
    <mergeCell ref="A4:A152"/>
  </mergeCells>
  <pageMargins left="0.16875" right="0.16875" top="0.393055555555556" bottom="0.472222222222222" header="0.236111111111111" footer="0.314583333333333"/>
  <pageSetup paperSize="9" scale="84" fitToHeight="0" orientation="landscape" horizontalDpi="6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主材价格表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小若</cp:lastModifiedBy>
  <dcterms:created xsi:type="dcterms:W3CDTF">2019-08-26T07:49:00Z</dcterms:created>
  <cp:lastPrinted>2021-11-10T02:27:00Z</cp:lastPrinted>
  <dcterms:modified xsi:type="dcterms:W3CDTF">2022-08-16T01:10:21Z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7BEAC58941AA48A48E9D1B9A7C0E64E7</vt:lpwstr>
  </property>
</Properties>
</file>